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ltre\Desktop\2022-Transparencia\"/>
    </mc:Choice>
  </mc:AlternateContent>
  <xr:revisionPtr revIDLastSave="0" documentId="13_ncr:1_{96B4D1F2-C632-4146-BE55-2BA21360921D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Resumen por Trimestre" sheetId="12" r:id="rId1"/>
    <sheet name="Desarrollo de colecciones" sheetId="11" r:id="rId2"/>
    <sheet name="Est. por tipo de usuarios" sheetId="3" r:id="rId3"/>
    <sheet name="Est. por tipo de documento" sheetId="2" r:id="rId4"/>
    <sheet name="Est. por colecciones" sheetId="7" r:id="rId5"/>
    <sheet name="Proc. tecn. y responsable" sheetId="5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3" l="1"/>
  <c r="N20" i="5"/>
  <c r="N18" i="7"/>
  <c r="D32" i="11"/>
  <c r="E20" i="5"/>
  <c r="C20" i="5"/>
  <c r="E14" i="12"/>
  <c r="J20" i="7"/>
  <c r="K15" i="2"/>
  <c r="R15" i="3"/>
  <c r="X20" i="5"/>
  <c r="Z15" i="5"/>
  <c r="Z16" i="5"/>
  <c r="Z17" i="5"/>
  <c r="Z18" i="5"/>
  <c r="Z19" i="5"/>
  <c r="Z13" i="5"/>
  <c r="R7" i="3"/>
  <c r="U20" i="5"/>
  <c r="T20" i="5"/>
  <c r="W20" i="5"/>
  <c r="G13" i="12"/>
  <c r="G12" i="12"/>
  <c r="G11" i="12"/>
  <c r="G14" i="12" s="1"/>
  <c r="G10" i="12"/>
  <c r="D14" i="12"/>
  <c r="M20" i="5"/>
  <c r="Z8" i="5"/>
  <c r="Z9" i="5"/>
  <c r="Z10" i="5"/>
  <c r="Z20" i="5" s="1"/>
  <c r="Z11" i="5"/>
  <c r="Z12" i="5"/>
  <c r="Z7" i="5"/>
  <c r="G20" i="7"/>
  <c r="R12" i="3"/>
  <c r="K12" i="2"/>
  <c r="F30" i="11"/>
  <c r="N7" i="7"/>
  <c r="N8" i="7"/>
  <c r="N9" i="7"/>
  <c r="N10" i="7"/>
  <c r="N11" i="7"/>
  <c r="N12" i="7"/>
  <c r="N13" i="7"/>
  <c r="N14" i="7"/>
  <c r="N15" i="7"/>
  <c r="N16" i="7"/>
  <c r="N17" i="7"/>
  <c r="N19" i="7"/>
  <c r="N6" i="7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J19" i="2"/>
  <c r="I19" i="2"/>
  <c r="H19" i="2"/>
  <c r="G19" i="2"/>
  <c r="F19" i="2"/>
  <c r="E19" i="2"/>
  <c r="D19" i="2"/>
  <c r="F20" i="7"/>
  <c r="R11" i="3"/>
  <c r="K11" i="2"/>
  <c r="H30" i="11"/>
  <c r="E20" i="7"/>
  <c r="R10" i="3"/>
  <c r="K10" i="2"/>
  <c r="R9" i="3"/>
  <c r="R8" i="3"/>
  <c r="R19" i="3" s="1"/>
  <c r="C14" i="12"/>
  <c r="D20" i="7"/>
  <c r="E30" i="11"/>
  <c r="K9" i="2"/>
  <c r="P20" i="5"/>
  <c r="C20" i="7"/>
  <c r="K8" i="2"/>
  <c r="B20" i="7"/>
  <c r="K7" i="2"/>
  <c r="D20" i="5"/>
  <c r="G20" i="5"/>
  <c r="O20" i="5"/>
  <c r="Y20" i="5"/>
  <c r="F20" i="5"/>
  <c r="H20" i="5"/>
  <c r="I20" i="5"/>
  <c r="J20" i="5"/>
  <c r="K20" i="5"/>
  <c r="L20" i="5"/>
  <c r="Q20" i="5"/>
  <c r="R20" i="5"/>
  <c r="S20" i="5"/>
  <c r="Q19" i="3"/>
  <c r="K19" i="2"/>
  <c r="N20" i="7"/>
</calcChain>
</file>

<file path=xl/sharedStrings.xml><?xml version="1.0" encoding="utf-8"?>
<sst xmlns="http://schemas.openxmlformats.org/spreadsheetml/2006/main" count="254" uniqueCount="157">
  <si>
    <t>Ministerio de Relaciones Exteriores</t>
  </si>
  <si>
    <t>Instituto de Educación Superior en Formación Diplomática y Consular “Dr. Eduardo Latorre Rodríguez”</t>
  </si>
  <si>
    <t>Biblioteca</t>
  </si>
  <si>
    <t>Estadísticas general de servicios al público, 2022</t>
  </si>
  <si>
    <t>Enero-Marzo</t>
  </si>
  <si>
    <t>Abril-junio</t>
  </si>
  <si>
    <t>Julio-Septiembre</t>
  </si>
  <si>
    <t>Octubre-Diciembre</t>
  </si>
  <si>
    <t>Total</t>
  </si>
  <si>
    <t>Asistencia Biblioteca</t>
  </si>
  <si>
    <t>Préstamos de documentos  domicilio</t>
  </si>
  <si>
    <t>Préstamos en sala</t>
  </si>
  <si>
    <t>Servicio de Internet</t>
  </si>
  <si>
    <t xml:space="preserve">Total general </t>
  </si>
  <si>
    <t>Instituto de Educación Superior en Formación Diplomática y Consular "Dr. Eduardo Latorre Rodríguez”</t>
  </si>
  <si>
    <t xml:space="preserve">                                        Estadísticas de desarrollo de colecciones</t>
  </si>
  <si>
    <t>Año:</t>
  </si>
  <si>
    <t>Mes</t>
  </si>
  <si>
    <t>Modo adquisición</t>
  </si>
  <si>
    <t>Libros</t>
  </si>
  <si>
    <t>Revistas</t>
  </si>
  <si>
    <t>Tesis</t>
  </si>
  <si>
    <t>Bol.</t>
  </si>
  <si>
    <t>CD/DVD Tesis</t>
  </si>
  <si>
    <t xml:space="preserve">Otros </t>
  </si>
  <si>
    <t xml:space="preserve">Enero </t>
  </si>
  <si>
    <t>Donación</t>
  </si>
  <si>
    <t>Compra</t>
  </si>
  <si>
    <t>Febrero</t>
  </si>
  <si>
    <t>Marzo</t>
  </si>
  <si>
    <t>Abril</t>
  </si>
  <si>
    <t>Mayo</t>
  </si>
  <si>
    <t>Junio</t>
  </si>
  <si>
    <t>Julio</t>
  </si>
  <si>
    <t> </t>
  </si>
  <si>
    <t>Agosto</t>
  </si>
  <si>
    <t>Sept.</t>
  </si>
  <si>
    <t>Octubre</t>
  </si>
  <si>
    <t>Nov.</t>
  </si>
  <si>
    <t>Dic.</t>
  </si>
  <si>
    <t>Total donación</t>
  </si>
  <si>
    <t>Total compra</t>
  </si>
  <si>
    <t>Total general</t>
  </si>
  <si>
    <t>Instituto de Educación Superior en Formación Diplomática  y Consular “Dr. Eduardo Latorre Rodríguez”</t>
  </si>
  <si>
    <t>Estadísticas por tipos de usuarios, 2022</t>
  </si>
  <si>
    <t>Profesores</t>
  </si>
  <si>
    <t xml:space="preserve">Est. Maestría </t>
  </si>
  <si>
    <t>Est. Especialidad</t>
  </si>
  <si>
    <t xml:space="preserve">Empleados-INESDYC </t>
  </si>
  <si>
    <t>Empleados-MIREX</t>
  </si>
  <si>
    <t>Referencia Virtual</t>
  </si>
  <si>
    <t>Préstamos en Sala</t>
  </si>
  <si>
    <t>Usuario Especial</t>
  </si>
  <si>
    <t>Est. INSUDE</t>
  </si>
  <si>
    <t>Est. INTEC</t>
  </si>
  <si>
    <t>Est. UASD</t>
  </si>
  <si>
    <t>Est. UNPHU</t>
  </si>
  <si>
    <t>Est.UTE</t>
  </si>
  <si>
    <t>Est.UNICARIBE</t>
  </si>
  <si>
    <t>Est.UCSD</t>
  </si>
  <si>
    <t>Febr.</t>
  </si>
  <si>
    <t>Marz.</t>
  </si>
  <si>
    <t>Ago.</t>
  </si>
  <si>
    <t>Oct.</t>
  </si>
  <si>
    <t xml:space="preserve">Total </t>
  </si>
  <si>
    <t>Leyenda: Referencia Virtual  asincrónica envío de documento por correo electrónico</t>
  </si>
  <si>
    <t>A.Beltré 10/10/2022</t>
  </si>
  <si>
    <t>Estadísticas por tipos de documentos, 2022</t>
  </si>
  <si>
    <t>Folletos</t>
  </si>
  <si>
    <t>Recursos electrónicos</t>
  </si>
  <si>
    <t>Publicaciones Periódicas</t>
  </si>
  <si>
    <t>Memorias</t>
  </si>
  <si>
    <t>Enero</t>
  </si>
  <si>
    <t>Septiembre</t>
  </si>
  <si>
    <t>Noviembre</t>
  </si>
  <si>
    <t>Diciembre</t>
  </si>
  <si>
    <t>A. Béltre 10/10/2022</t>
  </si>
  <si>
    <t>Estadísticas de préstamos por colecciones, 2022</t>
  </si>
  <si>
    <t>Colecciones</t>
  </si>
  <si>
    <t>Ene.</t>
  </si>
  <si>
    <t>Feb.</t>
  </si>
  <si>
    <t>Agost.</t>
  </si>
  <si>
    <t>Tot.</t>
  </si>
  <si>
    <t xml:space="preserve">Colección de Asuntos Haitianos  (AH)        </t>
  </si>
  <si>
    <t xml:space="preserve">Colección Asuntos del Caribe (AC)           </t>
  </si>
  <si>
    <t xml:space="preserve">Colección Dominicana  (RD) </t>
  </si>
  <si>
    <t xml:space="preserve">Fondo Antiguo Internacional (FAI)             </t>
  </si>
  <si>
    <t xml:space="preserve">Colección General                </t>
  </si>
  <si>
    <t>Colección MIREX-INESDYC</t>
  </si>
  <si>
    <t xml:space="preserve">Publicaciones Periódicas /  (PP)  </t>
  </si>
  <si>
    <t xml:space="preserve">Colección de Referencia (R)                      </t>
  </si>
  <si>
    <t>Colección de Folletos</t>
  </si>
  <si>
    <t>Colección de Tesis</t>
  </si>
  <si>
    <t>Colección de Multimedia</t>
  </si>
  <si>
    <t>Equipos (audifonos)</t>
  </si>
  <si>
    <t>Referencia Virtual Asincrónica</t>
  </si>
  <si>
    <t xml:space="preserve"> </t>
  </si>
  <si>
    <t>Estadísticas del área de análisis de la Información, 2022</t>
  </si>
  <si>
    <t>Cat. I (MM)</t>
  </si>
  <si>
    <t>Cat. II (LR)</t>
  </si>
  <si>
    <t>Aux. (GJ)</t>
  </si>
  <si>
    <t>Aux.JZ</t>
  </si>
  <si>
    <t>Aux. Os</t>
  </si>
  <si>
    <t>Total Docs. Cat.</t>
  </si>
  <si>
    <t>RDA</t>
  </si>
  <si>
    <t>Doc. Cat.</t>
  </si>
  <si>
    <t xml:space="preserve">An. PP. </t>
  </si>
  <si>
    <t xml:space="preserve"> Bibliografías</t>
  </si>
  <si>
    <t>Port. Esc.</t>
  </si>
  <si>
    <t>Port. sist.</t>
  </si>
  <si>
    <t>TCD.</t>
  </si>
  <si>
    <t>URL</t>
  </si>
  <si>
    <t>Doc. rev.</t>
  </si>
  <si>
    <t>Est. 991</t>
  </si>
  <si>
    <t>IT</t>
  </si>
  <si>
    <t>Prep. Doc.</t>
  </si>
  <si>
    <t>Libros Forrados</t>
  </si>
  <si>
    <t>Bols.y fichas</t>
  </si>
  <si>
    <t xml:space="preserve">Doc. Dig. </t>
  </si>
  <si>
    <t xml:space="preserve"> Bibliografís</t>
  </si>
  <si>
    <t>Mar.</t>
  </si>
  <si>
    <t>Otros</t>
  </si>
  <si>
    <t>Modificado por A. Beltré /10/10/2022</t>
  </si>
  <si>
    <t>Leyenda:</t>
  </si>
  <si>
    <t>TCD. :</t>
  </si>
  <si>
    <t>Tabla de contenido digitada</t>
  </si>
  <si>
    <t>Bols. :</t>
  </si>
  <si>
    <t xml:space="preserve">Bolsillos </t>
  </si>
  <si>
    <t>Ports. sist. :</t>
  </si>
  <si>
    <t>Portadas colocadas en el sistema</t>
  </si>
  <si>
    <t>Doc. Cat. :</t>
  </si>
  <si>
    <t>Documentos catalogados</t>
  </si>
  <si>
    <t>MM.:</t>
  </si>
  <si>
    <t>M.Martínez</t>
  </si>
  <si>
    <t>Doc. rev. :</t>
  </si>
  <si>
    <t>Documentos Revisados en el sistema</t>
  </si>
  <si>
    <t>LR.:</t>
  </si>
  <si>
    <t>L.Reyes</t>
  </si>
  <si>
    <t>Ed. Campos</t>
  </si>
  <si>
    <t>Campos 852#q,z9 541#5,c,h y 912#h,b</t>
  </si>
  <si>
    <t>GJ.:</t>
  </si>
  <si>
    <t>G.Jiménez</t>
  </si>
  <si>
    <t>Preparación física del documento</t>
  </si>
  <si>
    <t>LT.:</t>
  </si>
  <si>
    <t>O. Mercedes</t>
  </si>
  <si>
    <t>Lib. Acc.</t>
  </si>
  <si>
    <t>Libro de acceso</t>
  </si>
  <si>
    <t>JZ.:</t>
  </si>
  <si>
    <t>J. Zorrilla</t>
  </si>
  <si>
    <t>Aux. proc. :</t>
  </si>
  <si>
    <t>Auxiliar de procesos técnico</t>
  </si>
  <si>
    <t>An. PP. :</t>
  </si>
  <si>
    <t>Analitica de las Publicaciones Periódicas</t>
  </si>
  <si>
    <t>Cat.:</t>
  </si>
  <si>
    <t>Catalogador</t>
  </si>
  <si>
    <t>IT.:</t>
  </si>
  <si>
    <t>Impresión de tejuelos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</si>
</sst>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9"/>
      <name val="Arial"/>
      <family val="2"/>
    </font>
    <font>
      <b/>
      <sz val="7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u/>
      <sz val="9"/>
      <name val="Tahoma"/>
      <family val="2"/>
    </font>
    <font>
      <sz val="11"/>
      <name val="Arial Unicode MS"/>
      <family val="2"/>
    </font>
    <font>
      <sz val="11"/>
      <name val="Arial"/>
      <family val="2"/>
    </font>
    <font>
      <b/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1"/>
      <color theme="1"/>
      <name val="Arial"/>
      <family val="2"/>
    </font>
    <font>
      <sz val="11"/>
      <color theme="0"/>
      <name val="Arial Unicode MS"/>
      <family val="2"/>
    </font>
    <font>
      <b/>
      <sz val="10"/>
      <color theme="0"/>
      <name val="Arial Unicode MS"/>
      <family val="2"/>
    </font>
    <font>
      <b/>
      <i/>
      <sz val="11"/>
      <color theme="1"/>
      <name val="Arial Unicode MS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 Unicode MS"/>
      <family val="2"/>
    </font>
    <font>
      <b/>
      <sz val="9"/>
      <color theme="0"/>
      <name val="Arial Unicode MS"/>
      <family val="2"/>
    </font>
    <font>
      <b/>
      <sz val="11"/>
      <color theme="1"/>
      <name val="Arial Unicode MS"/>
      <family val="2"/>
    </font>
    <font>
      <b/>
      <sz val="7"/>
      <color theme="0"/>
      <name val="Tahoma"/>
      <family val="2"/>
    </font>
    <font>
      <sz val="10"/>
      <color theme="1"/>
      <name val="Arial Unicode MS"/>
      <family val="2"/>
    </font>
    <font>
      <sz val="9"/>
      <color theme="1"/>
      <name val="Tahoma"/>
      <family val="2"/>
    </font>
    <font>
      <sz val="9"/>
      <color theme="1"/>
      <name val="Arial Unicode MS"/>
      <family val="2"/>
    </font>
    <font>
      <sz val="8"/>
      <color theme="0"/>
      <name val="Arial Unicode MS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14"/>
      <color rgb="FF0070C0"/>
      <name val="Arial Unicode MS"/>
    </font>
    <font>
      <b/>
      <sz val="12"/>
      <color rgb="FF0070C0"/>
      <name val="Arial Unicode MS"/>
    </font>
    <font>
      <sz val="12"/>
      <color theme="1"/>
      <name val="Arial Unicode MS"/>
      <family val="2"/>
    </font>
    <font>
      <sz val="11"/>
      <color rgb="FF000000"/>
      <name val="Arial Unicode MS"/>
      <family val="2"/>
    </font>
    <font>
      <sz val="11"/>
      <color rgb="FF000000"/>
      <name val="Calibri"/>
      <family val="2"/>
    </font>
    <font>
      <sz val="9"/>
      <color rgb="FF000000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0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/>
    </xf>
    <xf numFmtId="0" fontId="4" fillId="0" borderId="0" xfId="1" applyFont="1" applyAlignment="1">
      <alignment horizontal="center"/>
    </xf>
    <xf numFmtId="0" fontId="14" fillId="3" borderId="1" xfId="0" applyFont="1" applyFill="1" applyBorder="1" applyAlignment="1">
      <alignment vertical="center" wrapText="1"/>
    </xf>
    <xf numFmtId="0" fontId="4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15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" fontId="17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7" fillId="0" borderId="0" xfId="1" applyFont="1"/>
    <xf numFmtId="0" fontId="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0" fillId="5" borderId="1" xfId="0" applyFill="1" applyBorder="1" applyAlignment="1">
      <alignment horizontal="center"/>
    </xf>
    <xf numFmtId="0" fontId="13" fillId="0" borderId="0" xfId="0" applyFont="1" applyAlignment="1">
      <alignment horizontal="center"/>
    </xf>
    <xf numFmtId="20" fontId="0" fillId="0" borderId="0" xfId="0" applyNumberFormat="1" applyAlignment="1">
      <alignment wrapText="1"/>
    </xf>
    <xf numFmtId="0" fontId="2" fillId="0" borderId="0" xfId="1" applyFont="1" applyAlignment="1">
      <alignment horizontal="center"/>
    </xf>
    <xf numFmtId="0" fontId="20" fillId="0" borderId="1" xfId="0" applyFont="1" applyBorder="1" applyAlignment="1">
      <alignment horizontal="center"/>
    </xf>
    <xf numFmtId="3" fontId="0" fillId="0" borderId="0" xfId="0" applyNumberFormat="1"/>
    <xf numFmtId="0" fontId="14" fillId="3" borderId="5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3" fontId="1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14" fontId="7" fillId="0" borderId="0" xfId="1" applyNumberFormat="1" applyFont="1"/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23" fillId="7" borderId="1" xfId="1" applyFont="1" applyFill="1" applyBorder="1" applyAlignment="1">
      <alignment horizontal="center" wrapText="1"/>
    </xf>
    <xf numFmtId="0" fontId="23" fillId="7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5" fillId="0" borderId="1" xfId="0" applyFont="1" applyBorder="1"/>
    <xf numFmtId="0" fontId="0" fillId="5" borderId="0" xfId="0" applyFill="1" applyAlignment="1">
      <alignment horizontal="center"/>
    </xf>
    <xf numFmtId="0" fontId="26" fillId="0" borderId="1" xfId="0" applyFont="1" applyBorder="1"/>
    <xf numFmtId="0" fontId="23" fillId="7" borderId="1" xfId="1" applyFont="1" applyFill="1" applyBorder="1" applyAlignment="1">
      <alignment horizontal="center" vertical="center" wrapText="1"/>
    </xf>
    <xf numFmtId="0" fontId="23" fillId="7" borderId="1" xfId="1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vertical="center" wrapText="1"/>
    </xf>
    <xf numFmtId="0" fontId="4" fillId="0" borderId="0" xfId="1" applyFont="1"/>
    <xf numFmtId="0" fontId="28" fillId="0" borderId="1" xfId="0" applyFont="1" applyBorder="1" applyAlignment="1">
      <alignment vertical="center"/>
    </xf>
    <xf numFmtId="3" fontId="28" fillId="0" borderId="1" xfId="0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29" fillId="4" borderId="1" xfId="0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1" applyFont="1"/>
    <xf numFmtId="0" fontId="30" fillId="4" borderId="1" xfId="0" applyFont="1" applyFill="1" applyBorder="1"/>
    <xf numFmtId="0" fontId="10" fillId="4" borderId="1" xfId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 vertical="center" wrapText="1"/>
    </xf>
    <xf numFmtId="3" fontId="19" fillId="4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11" fillId="4" borderId="4" xfId="0" applyFont="1" applyFill="1" applyBorder="1" applyAlignment="1">
      <alignment horizontal="center"/>
    </xf>
    <xf numFmtId="0" fontId="11" fillId="4" borderId="1" xfId="0" applyFont="1" applyFill="1" applyBorder="1"/>
    <xf numFmtId="0" fontId="4" fillId="10" borderId="1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5" fillId="11" borderId="1" xfId="0" applyFont="1" applyFill="1" applyBorder="1" applyAlignment="1">
      <alignment horizontal="center"/>
    </xf>
    <xf numFmtId="0" fontId="36" fillId="11" borderId="8" xfId="0" applyFont="1" applyFill="1" applyBorder="1" applyAlignment="1">
      <alignment horizontal="center"/>
    </xf>
    <xf numFmtId="0" fontId="35" fillId="11" borderId="8" xfId="0" applyFont="1" applyFill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28" fillId="12" borderId="3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6" fillId="11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28" fillId="12" borderId="3" xfId="0" applyFont="1" applyFill="1" applyBorder="1" applyAlignment="1">
      <alignment horizontal="center" wrapText="1"/>
    </xf>
    <xf numFmtId="0" fontId="37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39" fillId="13" borderId="1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36" fillId="11" borderId="9" xfId="0" applyFont="1" applyFill="1" applyBorder="1" applyAlignment="1">
      <alignment horizontal="center"/>
    </xf>
    <xf numFmtId="0" fontId="36" fillId="11" borderId="10" xfId="0" applyFont="1" applyFill="1" applyBorder="1" applyAlignment="1">
      <alignment horizontal="center"/>
    </xf>
    <xf numFmtId="0" fontId="36" fillId="11" borderId="11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9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3" borderId="7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0" fillId="0" borderId="9" xfId="0" applyBorder="1" applyAlignment="1">
      <alignment horizontal="center" wrapText="1"/>
    </xf>
    <xf numFmtId="0" fontId="18" fillId="0" borderId="7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8" fillId="0" borderId="9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2" fillId="0" borderId="4" xfId="0" applyFont="1" applyBorder="1"/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3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/>
    </xf>
    <xf numFmtId="0" fontId="7" fillId="0" borderId="12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66675</xdr:rowOff>
    </xdr:from>
    <xdr:to>
      <xdr:col>3</xdr:col>
      <xdr:colOff>523875</xdr:colOff>
      <xdr:row>3</xdr:row>
      <xdr:rowOff>57150</xdr:rowOff>
    </xdr:to>
    <xdr:pic>
      <xdr:nvPicPr>
        <xdr:cNvPr id="94500" name="Imagen 1" descr="Logo INESDyC 2">
          <a:extLst>
            <a:ext uri="{FF2B5EF4-FFF2-40B4-BE49-F238E27FC236}">
              <a16:creationId xmlns:a16="http://schemas.microsoft.com/office/drawing/2014/main" id="{96C26D36-4D35-4A09-5D5C-45D100241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6675"/>
          <a:ext cx="447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2</xdr:col>
      <xdr:colOff>66675</xdr:colOff>
      <xdr:row>3</xdr:row>
      <xdr:rowOff>104775</xdr:rowOff>
    </xdr:to>
    <xdr:pic>
      <xdr:nvPicPr>
        <xdr:cNvPr id="96902" name="Imagen 2" descr="Logo INESDyC 2">
          <a:extLst>
            <a:ext uri="{FF2B5EF4-FFF2-40B4-BE49-F238E27FC236}">
              <a16:creationId xmlns:a16="http://schemas.microsoft.com/office/drawing/2014/main" id="{D854B85A-C7D1-D824-2FD8-0E876D39E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00025"/>
          <a:ext cx="5905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1</xdr:row>
      <xdr:rowOff>19050</xdr:rowOff>
    </xdr:from>
    <xdr:to>
      <xdr:col>2</xdr:col>
      <xdr:colOff>384811</xdr:colOff>
      <xdr:row>4</xdr:row>
      <xdr:rowOff>0</xdr:rowOff>
    </xdr:to>
    <xdr:pic>
      <xdr:nvPicPr>
        <xdr:cNvPr id="98596" name="Imagen 1" descr="Logo INESDyC 2">
          <a:extLst>
            <a:ext uri="{FF2B5EF4-FFF2-40B4-BE49-F238E27FC236}">
              <a16:creationId xmlns:a16="http://schemas.microsoft.com/office/drawing/2014/main" id="{72550233-E8C6-334D-07CD-DE2F60F96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209550"/>
          <a:ext cx="6324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85725</xdr:rowOff>
    </xdr:from>
    <xdr:to>
      <xdr:col>2</xdr:col>
      <xdr:colOff>533401</xdr:colOff>
      <xdr:row>2</xdr:row>
      <xdr:rowOff>67933</xdr:rowOff>
    </xdr:to>
    <xdr:pic>
      <xdr:nvPicPr>
        <xdr:cNvPr id="97572" name="Imagen 1" descr="Logo INESDyC 2">
          <a:extLst>
            <a:ext uri="{FF2B5EF4-FFF2-40B4-BE49-F238E27FC236}">
              <a16:creationId xmlns:a16="http://schemas.microsoft.com/office/drawing/2014/main" id="{9DD4AF25-23CC-5FA2-6833-52F55BD05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85725"/>
          <a:ext cx="419100" cy="50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66675</xdr:rowOff>
    </xdr:from>
    <xdr:to>
      <xdr:col>0</xdr:col>
      <xdr:colOff>609601</xdr:colOff>
      <xdr:row>3</xdr:row>
      <xdr:rowOff>83240</xdr:rowOff>
    </xdr:to>
    <xdr:pic>
      <xdr:nvPicPr>
        <xdr:cNvPr id="107368" name="Imagen 1" descr="Logo INESDyC 2">
          <a:extLst>
            <a:ext uri="{FF2B5EF4-FFF2-40B4-BE49-F238E27FC236}">
              <a16:creationId xmlns:a16="http://schemas.microsoft.com/office/drawing/2014/main" id="{60F99EA2-95E4-38CE-D9F5-5D435B8D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66675"/>
          <a:ext cx="533400" cy="626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104776</xdr:rowOff>
    </xdr:from>
    <xdr:to>
      <xdr:col>3</xdr:col>
      <xdr:colOff>0</xdr:colOff>
      <xdr:row>3</xdr:row>
      <xdr:rowOff>106914</xdr:rowOff>
    </xdr:to>
    <xdr:pic>
      <xdr:nvPicPr>
        <xdr:cNvPr id="100645" name="Imagen 2" descr="Logo INESDyC 2">
          <a:extLst>
            <a:ext uri="{FF2B5EF4-FFF2-40B4-BE49-F238E27FC236}">
              <a16:creationId xmlns:a16="http://schemas.microsoft.com/office/drawing/2014/main" id="{5184FB1E-F711-A4BD-8152-157C4D46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6"/>
          <a:ext cx="523875" cy="630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4:K19"/>
  <sheetViews>
    <sheetView zoomScaleNormal="100" workbookViewId="0">
      <selection activeCell="M15" sqref="M15:M16"/>
    </sheetView>
  </sheetViews>
  <sheetFormatPr baseColWidth="10" defaultColWidth="9.140625" defaultRowHeight="15"/>
  <cols>
    <col min="2" max="2" width="25.85546875" customWidth="1"/>
    <col min="3" max="3" width="13.7109375" customWidth="1"/>
    <col min="4" max="4" width="9.7109375" customWidth="1"/>
    <col min="5" max="5" width="13.140625" customWidth="1"/>
    <col min="6" max="6" width="12.85546875" customWidth="1"/>
    <col min="7" max="7" width="10.42578125" customWidth="1"/>
    <col min="8" max="257" width="11.42578125" customWidth="1"/>
  </cols>
  <sheetData>
    <row r="4" spans="2:11">
      <c r="B4" s="173" t="s">
        <v>0</v>
      </c>
      <c r="C4" s="173"/>
      <c r="D4" s="173"/>
      <c r="E4" s="173"/>
      <c r="F4" s="173"/>
      <c r="G4" s="173"/>
      <c r="H4" s="7"/>
      <c r="I4" s="7"/>
      <c r="J4" s="7"/>
      <c r="K4" s="7"/>
    </row>
    <row r="5" spans="2:11" ht="34.5" customHeight="1">
      <c r="B5" s="174" t="s">
        <v>1</v>
      </c>
      <c r="C5" s="174"/>
      <c r="D5" s="174"/>
      <c r="E5" s="174"/>
      <c r="F5" s="174"/>
      <c r="G5" s="174"/>
      <c r="H5" s="20"/>
      <c r="I5" s="20"/>
      <c r="J5" s="20"/>
      <c r="K5" s="20"/>
    </row>
    <row r="6" spans="2:11" ht="15.75">
      <c r="B6" s="189" t="s">
        <v>2</v>
      </c>
      <c r="C6" s="189"/>
      <c r="D6" s="189"/>
      <c r="E6" s="189"/>
      <c r="F6" s="189"/>
      <c r="G6" s="189"/>
      <c r="H6" s="20"/>
      <c r="I6" s="20"/>
      <c r="J6" s="20"/>
      <c r="K6" s="20"/>
    </row>
    <row r="7" spans="2:11">
      <c r="B7" s="176" t="s">
        <v>3</v>
      </c>
      <c r="C7" s="176"/>
      <c r="D7" s="176"/>
      <c r="E7" s="176"/>
      <c r="F7" s="176"/>
      <c r="G7" s="176"/>
      <c r="H7" s="21"/>
      <c r="I7" s="21"/>
      <c r="J7" s="21"/>
      <c r="K7" s="21"/>
    </row>
    <row r="8" spans="2:11" ht="15" customHeight="1">
      <c r="B8" s="177" t="s">
        <v>2</v>
      </c>
      <c r="C8" s="177" t="s">
        <v>4</v>
      </c>
      <c r="D8" s="177" t="s">
        <v>5</v>
      </c>
      <c r="E8" s="177" t="s">
        <v>6</v>
      </c>
      <c r="F8" s="177" t="s">
        <v>7</v>
      </c>
      <c r="G8" s="177" t="s">
        <v>8</v>
      </c>
    </row>
    <row r="9" spans="2:11" ht="16.5" customHeight="1">
      <c r="B9" s="178"/>
      <c r="C9" s="178"/>
      <c r="D9" s="178"/>
      <c r="E9" s="178"/>
      <c r="F9" s="178"/>
      <c r="G9" s="178"/>
    </row>
    <row r="10" spans="2:11">
      <c r="B10" s="88" t="s">
        <v>9</v>
      </c>
      <c r="C10" s="89">
        <v>1035</v>
      </c>
      <c r="D10" s="90">
        <v>1011</v>
      </c>
      <c r="E10" s="89">
        <v>1168</v>
      </c>
      <c r="F10" s="91"/>
      <c r="G10" s="27">
        <f>SUM(C10:F10)</f>
        <v>3214</v>
      </c>
    </row>
    <row r="11" spans="2:11" ht="28.5">
      <c r="B11" s="112" t="s">
        <v>10</v>
      </c>
      <c r="C11" s="89">
        <v>560</v>
      </c>
      <c r="D11" s="91">
        <v>714</v>
      </c>
      <c r="E11" s="91">
        <v>801</v>
      </c>
      <c r="F11" s="91"/>
      <c r="G11" s="27">
        <f>SUM(C11:F11)</f>
        <v>2075</v>
      </c>
    </row>
    <row r="12" spans="2:11">
      <c r="B12" s="88" t="s">
        <v>11</v>
      </c>
      <c r="C12" s="89">
        <v>108</v>
      </c>
      <c r="D12" s="91">
        <v>138</v>
      </c>
      <c r="E12" s="91">
        <v>267</v>
      </c>
      <c r="F12" s="91"/>
      <c r="G12" s="27">
        <f>SUM(C12:F12)</f>
        <v>513</v>
      </c>
    </row>
    <row r="13" spans="2:11">
      <c r="B13" s="88" t="s">
        <v>12</v>
      </c>
      <c r="C13" s="89">
        <v>444</v>
      </c>
      <c r="D13" s="89">
        <v>651</v>
      </c>
      <c r="E13" s="89">
        <v>851</v>
      </c>
      <c r="F13" s="89"/>
      <c r="G13" s="27">
        <f>SUM(C13:F13)</f>
        <v>1946</v>
      </c>
    </row>
    <row r="14" spans="2:11">
      <c r="B14" s="88" t="s">
        <v>13</v>
      </c>
      <c r="C14" s="110">
        <f>SUM(C10:C13)</f>
        <v>2147</v>
      </c>
      <c r="D14" s="110">
        <f>SUM(D10:D13)</f>
        <v>2514</v>
      </c>
      <c r="E14" s="110">
        <f>SUM(E10:E13)</f>
        <v>3087</v>
      </c>
      <c r="F14" s="110"/>
      <c r="G14" s="111">
        <f>SUM(G10:G13)</f>
        <v>7748</v>
      </c>
    </row>
    <row r="16" spans="2:11">
      <c r="B16" s="172" t="s">
        <v>66</v>
      </c>
      <c r="C16" s="172"/>
      <c r="D16" s="172"/>
      <c r="E16" s="172"/>
      <c r="I16" s="46"/>
    </row>
    <row r="17" spans="2:9">
      <c r="C17" s="46"/>
      <c r="I17" s="46"/>
    </row>
    <row r="18" spans="2:9">
      <c r="C18" s="46"/>
    </row>
    <row r="19" spans="2:9">
      <c r="B19" s="22"/>
      <c r="D19" s="46"/>
    </row>
  </sheetData>
  <mergeCells count="11">
    <mergeCell ref="B16:E16"/>
    <mergeCell ref="B4:G4"/>
    <mergeCell ref="B5:G5"/>
    <mergeCell ref="B6:G6"/>
    <mergeCell ref="B7:G7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J33"/>
  <sheetViews>
    <sheetView view="pageLayout" topLeftCell="A2" zoomScaleNormal="100" workbookViewId="0">
      <selection activeCell="D33" sqref="D33:G33"/>
    </sheetView>
  </sheetViews>
  <sheetFormatPr baseColWidth="10" defaultColWidth="11.42578125" defaultRowHeight="12.6" customHeight="1"/>
  <cols>
    <col min="1" max="1" width="11.42578125" style="1"/>
    <col min="2" max="2" width="9.42578125" style="12" customWidth="1"/>
    <col min="3" max="3" width="12.85546875" style="13" customWidth="1"/>
    <col min="4" max="4" width="10.42578125" style="13" customWidth="1"/>
    <col min="5" max="5" width="9" style="13" customWidth="1"/>
    <col min="6" max="6" width="10.7109375" style="1" customWidth="1"/>
    <col min="7" max="7" width="6.5703125" style="1" customWidth="1"/>
    <col min="8" max="8" width="10.28515625" style="13" customWidth="1"/>
    <col min="9" max="9" width="9.42578125" style="13" customWidth="1"/>
    <col min="10" max="10" width="16.140625" style="1" customWidth="1"/>
    <col min="11" max="16384" width="11.42578125" style="1"/>
  </cols>
  <sheetData>
    <row r="1" spans="2:9" ht="15" customHeight="1">
      <c r="B1" s="173" t="s">
        <v>0</v>
      </c>
      <c r="C1" s="173"/>
      <c r="D1" s="173"/>
      <c r="E1" s="173"/>
      <c r="F1" s="173"/>
      <c r="G1" s="173"/>
      <c r="H1" s="173"/>
      <c r="I1" s="173"/>
    </row>
    <row r="2" spans="2:9" ht="33.75" customHeight="1">
      <c r="B2" s="23"/>
      <c r="C2" s="174" t="s">
        <v>14</v>
      </c>
      <c r="D2" s="174"/>
      <c r="E2" s="174"/>
      <c r="F2" s="174"/>
      <c r="G2" s="174"/>
      <c r="H2" s="174"/>
      <c r="I2" s="17"/>
    </row>
    <row r="3" spans="2:9" ht="15" customHeight="1">
      <c r="B3" s="175" t="s">
        <v>2</v>
      </c>
      <c r="C3" s="175"/>
      <c r="D3" s="175"/>
      <c r="E3" s="175"/>
      <c r="F3" s="175"/>
      <c r="G3" s="175"/>
      <c r="H3" s="175"/>
      <c r="I3" s="175"/>
    </row>
    <row r="4" spans="2:9" ht="12" customHeight="1">
      <c r="B4" s="176" t="s">
        <v>15</v>
      </c>
      <c r="C4" s="176"/>
      <c r="D4" s="176"/>
      <c r="E4" s="176"/>
      <c r="F4" s="176"/>
      <c r="G4" s="176"/>
      <c r="H4" s="19" t="s">
        <v>16</v>
      </c>
      <c r="I4" s="18">
        <v>2022</v>
      </c>
    </row>
    <row r="5" spans="2:9" ht="42" customHeight="1">
      <c r="B5" s="24" t="s">
        <v>17</v>
      </c>
      <c r="C5" s="25" t="s">
        <v>18</v>
      </c>
      <c r="D5" s="24" t="s">
        <v>19</v>
      </c>
      <c r="E5" s="24" t="s">
        <v>20</v>
      </c>
      <c r="F5" s="24" t="s">
        <v>21</v>
      </c>
      <c r="G5" s="24" t="s">
        <v>22</v>
      </c>
      <c r="H5" s="25" t="s">
        <v>23</v>
      </c>
      <c r="I5" s="24" t="s">
        <v>24</v>
      </c>
    </row>
    <row r="6" spans="2:9" ht="19.5" customHeight="1">
      <c r="B6" s="179" t="s">
        <v>25</v>
      </c>
      <c r="C6" s="4" t="s">
        <v>26</v>
      </c>
      <c r="D6" s="34">
        <v>13</v>
      </c>
      <c r="E6" s="34">
        <v>35</v>
      </c>
      <c r="F6" s="34"/>
      <c r="G6" s="34"/>
      <c r="H6" s="34"/>
      <c r="I6" s="35"/>
    </row>
    <row r="7" spans="2:9" ht="19.5" customHeight="1">
      <c r="B7" s="180"/>
      <c r="C7" s="4" t="s">
        <v>27</v>
      </c>
      <c r="D7" s="34">
        <v>55</v>
      </c>
      <c r="E7" s="34"/>
      <c r="F7" s="34"/>
      <c r="G7" s="34"/>
      <c r="H7" s="34"/>
      <c r="I7" s="35"/>
    </row>
    <row r="8" spans="2:9" ht="13.5" customHeight="1">
      <c r="B8" s="179" t="s">
        <v>28</v>
      </c>
      <c r="C8" s="4" t="s">
        <v>26</v>
      </c>
      <c r="D8" s="34">
        <v>171</v>
      </c>
      <c r="E8" s="34">
        <v>58</v>
      </c>
      <c r="F8" s="34">
        <v>2</v>
      </c>
      <c r="G8" s="34"/>
      <c r="H8" s="34">
        <v>2</v>
      </c>
      <c r="I8" s="35"/>
    </row>
    <row r="9" spans="2:9" ht="13.5" customHeight="1">
      <c r="B9" s="180"/>
      <c r="C9" s="4" t="s">
        <v>27</v>
      </c>
      <c r="D9" s="36"/>
      <c r="E9" s="34"/>
      <c r="F9" s="34"/>
      <c r="G9" s="34"/>
      <c r="H9" s="34"/>
      <c r="I9" s="35"/>
    </row>
    <row r="10" spans="2:9" ht="13.5" customHeight="1">
      <c r="B10" s="179" t="s">
        <v>29</v>
      </c>
      <c r="C10" s="4" t="s">
        <v>26</v>
      </c>
      <c r="D10" s="34">
        <v>70</v>
      </c>
      <c r="E10" s="34">
        <v>14</v>
      </c>
      <c r="F10" s="34">
        <v>1</v>
      </c>
      <c r="G10" s="34"/>
      <c r="H10" s="34">
        <v>1</v>
      </c>
      <c r="I10" s="35"/>
    </row>
    <row r="11" spans="2:9" ht="13.5" customHeight="1">
      <c r="B11" s="180"/>
      <c r="C11" s="4" t="s">
        <v>27</v>
      </c>
      <c r="D11" s="34"/>
      <c r="E11" s="34"/>
      <c r="F11" s="34"/>
      <c r="G11" s="34"/>
      <c r="H11" s="34"/>
      <c r="I11" s="35"/>
    </row>
    <row r="12" spans="2:9" ht="13.5" customHeight="1">
      <c r="B12" s="181" t="s">
        <v>30</v>
      </c>
      <c r="C12" s="4" t="s">
        <v>26</v>
      </c>
      <c r="D12" s="34">
        <v>45</v>
      </c>
      <c r="E12" s="34">
        <v>7</v>
      </c>
      <c r="F12" s="34">
        <v>1</v>
      </c>
      <c r="G12" s="34"/>
      <c r="H12" s="34">
        <v>2</v>
      </c>
      <c r="I12" s="35"/>
    </row>
    <row r="13" spans="2:9" ht="13.5" customHeight="1">
      <c r="B13" s="182"/>
      <c r="C13" s="4" t="s">
        <v>27</v>
      </c>
      <c r="D13" s="34"/>
      <c r="E13" s="34"/>
      <c r="F13" s="34"/>
      <c r="G13" s="34"/>
      <c r="H13" s="34"/>
      <c r="I13" s="35"/>
    </row>
    <row r="14" spans="2:9" ht="13.5" customHeight="1">
      <c r="B14" s="179" t="s">
        <v>31</v>
      </c>
      <c r="C14" s="4" t="s">
        <v>26</v>
      </c>
      <c r="D14" s="34">
        <v>78</v>
      </c>
      <c r="E14" s="34">
        <v>33</v>
      </c>
      <c r="F14" s="34">
        <v>12</v>
      </c>
      <c r="G14" s="34"/>
      <c r="H14" s="34">
        <v>6</v>
      </c>
      <c r="I14" s="35"/>
    </row>
    <row r="15" spans="2:9" ht="13.5" customHeight="1">
      <c r="B15" s="180"/>
      <c r="C15" s="4" t="s">
        <v>27</v>
      </c>
      <c r="D15" s="34"/>
      <c r="E15" s="34"/>
      <c r="F15" s="34"/>
      <c r="G15" s="34"/>
      <c r="H15" s="34"/>
      <c r="I15" s="35"/>
    </row>
    <row r="16" spans="2:9" ht="13.5" customHeight="1">
      <c r="B16" s="179" t="s">
        <v>32</v>
      </c>
      <c r="C16" s="4" t="s">
        <v>26</v>
      </c>
      <c r="D16" s="34">
        <v>18</v>
      </c>
      <c r="E16" s="34">
        <v>0</v>
      </c>
      <c r="F16" s="34">
        <v>6</v>
      </c>
      <c r="G16" s="34"/>
      <c r="H16" s="34">
        <v>4</v>
      </c>
      <c r="I16" s="35"/>
    </row>
    <row r="17" spans="2:10" ht="11.25" customHeight="1">
      <c r="B17" s="180"/>
      <c r="C17" s="4" t="s">
        <v>27</v>
      </c>
      <c r="D17" s="34">
        <v>8</v>
      </c>
      <c r="E17" s="34">
        <v>0</v>
      </c>
      <c r="F17" s="34"/>
      <c r="G17" s="34"/>
      <c r="H17" s="34"/>
      <c r="I17" s="35"/>
    </row>
    <row r="18" spans="2:10" ht="12.6" customHeight="1">
      <c r="B18" s="179" t="s">
        <v>33</v>
      </c>
      <c r="C18" s="4" t="s">
        <v>26</v>
      </c>
      <c r="D18" s="34">
        <v>15</v>
      </c>
      <c r="E18" s="117">
        <v>2</v>
      </c>
      <c r="F18" s="117">
        <v>4</v>
      </c>
      <c r="G18" s="117" t="s">
        <v>34</v>
      </c>
      <c r="H18" s="117">
        <v>2</v>
      </c>
      <c r="I18" s="35"/>
    </row>
    <row r="19" spans="2:10" ht="12.6" customHeight="1">
      <c r="B19" s="180"/>
      <c r="C19" s="4" t="s">
        <v>27</v>
      </c>
      <c r="D19" s="34"/>
      <c r="E19" s="34"/>
      <c r="F19" s="34"/>
      <c r="G19" s="34"/>
      <c r="H19" s="34"/>
      <c r="I19" s="35"/>
    </row>
    <row r="20" spans="2:10" ht="12.6" customHeight="1">
      <c r="B20" s="179" t="s">
        <v>35</v>
      </c>
      <c r="C20" s="4" t="s">
        <v>26</v>
      </c>
      <c r="D20" s="127">
        <v>17</v>
      </c>
      <c r="E20" s="128">
        <v>4</v>
      </c>
      <c r="F20" s="128">
        <v>8</v>
      </c>
      <c r="G20" s="128" t="s">
        <v>34</v>
      </c>
      <c r="H20" s="128">
        <v>4</v>
      </c>
      <c r="I20" s="35"/>
    </row>
    <row r="21" spans="2:10" ht="12.6" customHeight="1">
      <c r="B21" s="180"/>
      <c r="C21" s="4" t="s">
        <v>27</v>
      </c>
      <c r="D21" s="34"/>
      <c r="E21" s="34"/>
      <c r="F21" s="34"/>
      <c r="G21" s="34"/>
      <c r="H21" s="34"/>
      <c r="I21" s="158"/>
    </row>
    <row r="22" spans="2:10" ht="12.6" customHeight="1">
      <c r="B22" s="179" t="s">
        <v>36</v>
      </c>
      <c r="C22" s="4" t="s">
        <v>26</v>
      </c>
      <c r="D22" s="163">
        <v>38</v>
      </c>
      <c r="E22" s="163">
        <v>0</v>
      </c>
      <c r="F22" s="163">
        <v>23</v>
      </c>
      <c r="G22" s="163"/>
      <c r="H22" s="164">
        <v>13</v>
      </c>
      <c r="I22" s="165"/>
    </row>
    <row r="23" spans="2:10" ht="12.6" customHeight="1">
      <c r="B23" s="180"/>
      <c r="C23" s="162" t="s">
        <v>27</v>
      </c>
      <c r="D23" s="157"/>
      <c r="E23" s="157"/>
      <c r="F23" s="159"/>
      <c r="G23" s="160"/>
      <c r="H23" s="157"/>
      <c r="I23" s="161"/>
    </row>
    <row r="24" spans="2:10" ht="12.6" customHeight="1">
      <c r="B24" s="179" t="s">
        <v>37</v>
      </c>
      <c r="C24" s="4" t="s">
        <v>26</v>
      </c>
      <c r="D24" s="166"/>
      <c r="E24" s="166"/>
      <c r="F24" s="166"/>
      <c r="G24" s="166"/>
      <c r="H24" s="166"/>
      <c r="I24" s="167"/>
    </row>
    <row r="25" spans="2:10" ht="12.6" customHeight="1">
      <c r="B25" s="180"/>
      <c r="C25" s="4" t="s">
        <v>27</v>
      </c>
      <c r="D25" s="34"/>
      <c r="E25" s="34"/>
      <c r="F25" s="34"/>
      <c r="G25" s="34"/>
      <c r="H25" s="34"/>
      <c r="I25" s="37"/>
    </row>
    <row r="26" spans="2:10" ht="12.6" customHeight="1">
      <c r="B26" s="179" t="s">
        <v>38</v>
      </c>
      <c r="C26" s="4" t="s">
        <v>26</v>
      </c>
      <c r="D26" s="34"/>
      <c r="E26" s="34"/>
      <c r="F26" s="34"/>
      <c r="G26" s="34"/>
      <c r="H26" s="34"/>
      <c r="I26" s="37"/>
    </row>
    <row r="27" spans="2:10" ht="12.6" customHeight="1">
      <c r="B27" s="180"/>
      <c r="C27" s="4" t="s">
        <v>27</v>
      </c>
      <c r="D27" s="34"/>
      <c r="E27" s="34"/>
      <c r="F27" s="34"/>
      <c r="G27" s="34"/>
      <c r="H27" s="34"/>
      <c r="I27" s="37"/>
    </row>
    <row r="28" spans="2:10" ht="12.6" customHeight="1">
      <c r="B28" s="179" t="s">
        <v>39</v>
      </c>
      <c r="C28" s="4" t="s">
        <v>26</v>
      </c>
      <c r="D28" s="34"/>
      <c r="E28" s="34"/>
      <c r="F28" s="34"/>
      <c r="G28" s="45"/>
      <c r="H28" s="34"/>
      <c r="I28" s="37"/>
    </row>
    <row r="29" spans="2:10" ht="12.6" customHeight="1">
      <c r="B29" s="180"/>
      <c r="C29" s="4" t="s">
        <v>27</v>
      </c>
      <c r="D29" s="34"/>
      <c r="E29" s="34"/>
      <c r="F29" s="34"/>
      <c r="G29" s="45"/>
      <c r="H29" s="34"/>
      <c r="I29" s="37"/>
    </row>
    <row r="30" spans="2:10" ht="17.25" customHeight="1">
      <c r="B30" s="183" t="s">
        <v>40</v>
      </c>
      <c r="C30" s="184"/>
      <c r="D30" s="26">
        <v>458</v>
      </c>
      <c r="E30" s="26">
        <f>SUM(E6:E29)</f>
        <v>153</v>
      </c>
      <c r="F30" s="26">
        <f>SUM(F8:F29)</f>
        <v>57</v>
      </c>
      <c r="G30" s="26"/>
      <c r="H30" s="26">
        <f>SUM(H8:H29)</f>
        <v>34</v>
      </c>
      <c r="I30" s="26"/>
      <c r="J30" s="43"/>
    </row>
    <row r="31" spans="2:10" ht="15.75" customHeight="1">
      <c r="B31" s="183" t="s">
        <v>41</v>
      </c>
      <c r="C31" s="184"/>
      <c r="D31" s="142">
        <v>63</v>
      </c>
      <c r="E31" s="142"/>
      <c r="F31" s="143"/>
      <c r="G31" s="142"/>
      <c r="H31" s="144"/>
      <c r="I31" s="142"/>
    </row>
    <row r="32" spans="2:10" ht="12.6" customHeight="1">
      <c r="B32" s="183" t="s">
        <v>42</v>
      </c>
      <c r="C32" s="185"/>
      <c r="D32" s="168">
        <f>SUM(D30:D31)</f>
        <v>521</v>
      </c>
      <c r="E32" s="169"/>
      <c r="F32" s="140"/>
      <c r="G32" s="141"/>
      <c r="H32" s="140"/>
      <c r="I32" s="140"/>
    </row>
    <row r="33" spans="4:7" ht="12.6" customHeight="1">
      <c r="D33" s="172" t="s">
        <v>66</v>
      </c>
      <c r="E33" s="172"/>
      <c r="F33" s="172"/>
      <c r="G33" s="172"/>
    </row>
  </sheetData>
  <mergeCells count="20">
    <mergeCell ref="B18:B19"/>
    <mergeCell ref="B20:B21"/>
    <mergeCell ref="B22:B23"/>
    <mergeCell ref="B24:B25"/>
    <mergeCell ref="B1:I1"/>
    <mergeCell ref="C2:H2"/>
    <mergeCell ref="B3:I3"/>
    <mergeCell ref="B4:G4"/>
    <mergeCell ref="D33:G33"/>
    <mergeCell ref="B6:B7"/>
    <mergeCell ref="B8:B9"/>
    <mergeCell ref="B10:B11"/>
    <mergeCell ref="B12:B13"/>
    <mergeCell ref="B14:B15"/>
    <mergeCell ref="B26:B27"/>
    <mergeCell ref="B28:B29"/>
    <mergeCell ref="B30:C30"/>
    <mergeCell ref="B31:C31"/>
    <mergeCell ref="B32:C32"/>
    <mergeCell ref="B16:B1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B2:R23"/>
  <sheetViews>
    <sheetView view="pageLayout" zoomScaleNormal="100" workbookViewId="0">
      <selection activeCell="B23" sqref="B23:E23"/>
    </sheetView>
  </sheetViews>
  <sheetFormatPr baseColWidth="10" defaultColWidth="11.42578125" defaultRowHeight="15"/>
  <cols>
    <col min="1" max="1" width="6.7109375" customWidth="1"/>
    <col min="2" max="2" width="6" customWidth="1"/>
    <col min="3" max="3" width="8.28515625" style="3" customWidth="1"/>
    <col min="4" max="4" width="7" style="3" customWidth="1"/>
    <col min="5" max="5" width="9.5703125" style="3" customWidth="1"/>
    <col min="6" max="6" width="8.140625" style="3" customWidth="1"/>
    <col min="7" max="7" width="8.7109375" style="3" customWidth="1"/>
    <col min="8" max="8" width="8.42578125" style="3" customWidth="1"/>
    <col min="9" max="9" width="7.7109375" style="3" customWidth="1"/>
    <col min="10" max="10" width="8.28515625" style="3" customWidth="1"/>
    <col min="11" max="11" width="6" style="3" customWidth="1"/>
    <col min="12" max="12" width="6.7109375" style="3" customWidth="1"/>
    <col min="13" max="13" width="5.42578125" style="3" customWidth="1"/>
    <col min="14" max="14" width="6.7109375" style="3" customWidth="1"/>
    <col min="15" max="15" width="4.42578125" style="3" customWidth="1"/>
    <col min="16" max="16" width="7.28515625" style="3" customWidth="1"/>
    <col min="17" max="17" width="5.7109375" customWidth="1"/>
    <col min="18" max="18" width="7.7109375" customWidth="1"/>
  </cols>
  <sheetData>
    <row r="2" spans="2:18">
      <c r="B2" s="173" t="s">
        <v>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</row>
    <row r="3" spans="2:18" ht="28.5" customHeight="1">
      <c r="B3" s="187" t="s">
        <v>43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2:18" ht="18">
      <c r="B4" s="175" t="s">
        <v>2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</row>
    <row r="5" spans="2:18">
      <c r="B5" s="186" t="s">
        <v>44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</row>
    <row r="6" spans="2:18" ht="45.75" customHeight="1">
      <c r="B6" s="10" t="s">
        <v>17</v>
      </c>
      <c r="C6" s="85" t="s">
        <v>45</v>
      </c>
      <c r="D6" s="85" t="s">
        <v>46</v>
      </c>
      <c r="E6" s="85" t="s">
        <v>47</v>
      </c>
      <c r="F6" s="85" t="s">
        <v>48</v>
      </c>
      <c r="G6" s="85" t="s">
        <v>49</v>
      </c>
      <c r="H6" s="86" t="s">
        <v>50</v>
      </c>
      <c r="I6" s="85" t="s">
        <v>51</v>
      </c>
      <c r="J6" s="85" t="s">
        <v>52</v>
      </c>
      <c r="K6" s="85" t="s">
        <v>53</v>
      </c>
      <c r="L6" s="85" t="s">
        <v>54</v>
      </c>
      <c r="M6" s="85" t="s">
        <v>55</v>
      </c>
      <c r="N6" s="85" t="s">
        <v>56</v>
      </c>
      <c r="O6" s="85" t="s">
        <v>57</v>
      </c>
      <c r="P6" s="85" t="s">
        <v>58</v>
      </c>
      <c r="Q6" s="85" t="s">
        <v>59</v>
      </c>
      <c r="R6" s="85" t="s">
        <v>8</v>
      </c>
    </row>
    <row r="7" spans="2:18">
      <c r="B7" s="4" t="s">
        <v>25</v>
      </c>
      <c r="C7" s="41">
        <v>8</v>
      </c>
      <c r="D7" s="41">
        <v>13</v>
      </c>
      <c r="E7" s="41">
        <v>14</v>
      </c>
      <c r="F7" s="41">
        <v>14</v>
      </c>
      <c r="G7" s="41">
        <v>22</v>
      </c>
      <c r="H7" s="41">
        <v>1</v>
      </c>
      <c r="I7" s="59">
        <v>49</v>
      </c>
      <c r="J7" s="59">
        <v>0</v>
      </c>
      <c r="K7" s="15">
        <v>0</v>
      </c>
      <c r="L7" s="83">
        <v>0</v>
      </c>
      <c r="M7" s="83">
        <v>0</v>
      </c>
      <c r="N7" s="41">
        <v>0</v>
      </c>
      <c r="O7" s="15">
        <v>0</v>
      </c>
      <c r="P7" s="15">
        <v>0</v>
      </c>
      <c r="Q7" s="15">
        <v>0</v>
      </c>
      <c r="R7" s="41">
        <f>SUM(C7:Q7)</f>
        <v>121</v>
      </c>
    </row>
    <row r="8" spans="2:18">
      <c r="B8" s="4" t="s">
        <v>60</v>
      </c>
      <c r="C8" s="41">
        <v>46</v>
      </c>
      <c r="D8" s="41">
        <v>31</v>
      </c>
      <c r="E8" s="41">
        <v>7</v>
      </c>
      <c r="F8" s="41">
        <v>23</v>
      </c>
      <c r="G8" s="41">
        <v>36</v>
      </c>
      <c r="H8" s="41">
        <v>9</v>
      </c>
      <c r="I8" s="59">
        <v>4</v>
      </c>
      <c r="J8" s="59">
        <v>13</v>
      </c>
      <c r="K8" s="15">
        <v>0</v>
      </c>
      <c r="L8" s="15">
        <v>0</v>
      </c>
      <c r="M8" s="3">
        <v>0</v>
      </c>
      <c r="N8" s="15">
        <v>0</v>
      </c>
      <c r="O8" s="15">
        <v>0</v>
      </c>
      <c r="P8" s="15">
        <v>0</v>
      </c>
      <c r="Q8" s="15">
        <v>0</v>
      </c>
      <c r="R8" s="41">
        <f>SUM(C8:O8)</f>
        <v>169</v>
      </c>
    </row>
    <row r="9" spans="2:18">
      <c r="B9" s="4" t="s">
        <v>61</v>
      </c>
      <c r="C9" s="59">
        <v>44</v>
      </c>
      <c r="D9" s="59">
        <v>15</v>
      </c>
      <c r="E9" s="59">
        <v>0</v>
      </c>
      <c r="F9" s="59">
        <v>45</v>
      </c>
      <c r="G9" s="59">
        <v>57</v>
      </c>
      <c r="H9" s="59">
        <v>42</v>
      </c>
      <c r="I9" s="119">
        <v>55</v>
      </c>
      <c r="J9" s="119">
        <v>25</v>
      </c>
      <c r="K9" s="15">
        <v>49</v>
      </c>
      <c r="L9" s="83">
        <v>7</v>
      </c>
      <c r="M9" s="83">
        <v>5</v>
      </c>
      <c r="N9" s="41">
        <v>25</v>
      </c>
      <c r="O9" s="15">
        <v>8</v>
      </c>
      <c r="P9" s="15">
        <v>0</v>
      </c>
      <c r="Q9" s="15">
        <v>0</v>
      </c>
      <c r="R9" s="41">
        <f>SUM(C9:O9)</f>
        <v>377</v>
      </c>
    </row>
    <row r="10" spans="2:18">
      <c r="B10" s="4" t="s">
        <v>30</v>
      </c>
      <c r="C10" s="59">
        <v>17</v>
      </c>
      <c r="D10" s="59">
        <v>6</v>
      </c>
      <c r="E10" s="59">
        <v>4</v>
      </c>
      <c r="F10" s="59">
        <v>23</v>
      </c>
      <c r="G10" s="59">
        <v>62</v>
      </c>
      <c r="H10" s="59">
        <v>4</v>
      </c>
      <c r="I10" s="146">
        <v>26</v>
      </c>
      <c r="J10" s="119">
        <v>5</v>
      </c>
      <c r="K10" s="59">
        <v>18</v>
      </c>
      <c r="L10" s="84">
        <v>0</v>
      </c>
      <c r="M10" s="84">
        <v>10</v>
      </c>
      <c r="N10" s="59">
        <v>0</v>
      </c>
      <c r="O10" s="15">
        <v>5</v>
      </c>
      <c r="P10" s="15">
        <v>0</v>
      </c>
      <c r="Q10" s="15">
        <v>0</v>
      </c>
      <c r="R10" s="15">
        <f>SUM(C10:O10)</f>
        <v>180</v>
      </c>
    </row>
    <row r="11" spans="2:18">
      <c r="B11" s="4" t="s">
        <v>31</v>
      </c>
      <c r="C11" s="59">
        <v>34</v>
      </c>
      <c r="D11" s="59">
        <v>11</v>
      </c>
      <c r="E11" s="59">
        <v>5</v>
      </c>
      <c r="F11" s="59">
        <v>34</v>
      </c>
      <c r="G11" s="59">
        <v>41</v>
      </c>
      <c r="H11" s="79">
        <v>182</v>
      </c>
      <c r="I11" s="145">
        <v>61</v>
      </c>
      <c r="J11" s="119">
        <v>5</v>
      </c>
      <c r="K11" s="59">
        <v>0</v>
      </c>
      <c r="L11" s="84">
        <v>0</v>
      </c>
      <c r="M11" s="84">
        <v>1</v>
      </c>
      <c r="N11" s="59">
        <v>0</v>
      </c>
      <c r="O11" s="59">
        <v>0</v>
      </c>
      <c r="P11" s="15">
        <v>0</v>
      </c>
      <c r="Q11" s="15">
        <v>0</v>
      </c>
      <c r="R11" s="15">
        <f>SUM(C11:O11)</f>
        <v>374</v>
      </c>
    </row>
    <row r="12" spans="2:18">
      <c r="B12" s="4" t="s">
        <v>32</v>
      </c>
      <c r="C12" s="59">
        <v>49</v>
      </c>
      <c r="D12" s="59">
        <v>7</v>
      </c>
      <c r="E12" s="59">
        <v>10</v>
      </c>
      <c r="F12" s="59">
        <v>24</v>
      </c>
      <c r="G12" s="59">
        <v>41</v>
      </c>
      <c r="H12" s="59">
        <v>28</v>
      </c>
      <c r="I12" s="147">
        <v>51</v>
      </c>
      <c r="J12" s="119">
        <v>53</v>
      </c>
      <c r="K12" s="41">
        <v>13</v>
      </c>
      <c r="L12" s="83">
        <v>0</v>
      </c>
      <c r="M12" s="83">
        <v>2</v>
      </c>
      <c r="N12" s="41">
        <v>0</v>
      </c>
      <c r="O12" s="41">
        <v>0</v>
      </c>
      <c r="P12" s="15">
        <v>0</v>
      </c>
      <c r="Q12" s="41">
        <v>17</v>
      </c>
      <c r="R12" s="15">
        <f>SUM(C12:Q12)</f>
        <v>295</v>
      </c>
    </row>
    <row r="13" spans="2:18">
      <c r="B13" s="4" t="s">
        <v>33</v>
      </c>
      <c r="C13" s="118">
        <v>20</v>
      </c>
      <c r="D13" s="119">
        <v>30</v>
      </c>
      <c r="E13" s="120">
        <v>17</v>
      </c>
      <c r="F13" s="119">
        <v>18</v>
      </c>
      <c r="G13" s="119">
        <v>44</v>
      </c>
      <c r="H13" s="119">
        <v>137</v>
      </c>
      <c r="I13" s="119">
        <v>90</v>
      </c>
      <c r="J13" s="119">
        <v>7</v>
      </c>
      <c r="K13" s="119">
        <v>12</v>
      </c>
      <c r="L13" s="119">
        <v>0</v>
      </c>
      <c r="M13" s="119">
        <v>5</v>
      </c>
      <c r="N13" s="119">
        <v>27</v>
      </c>
      <c r="O13" s="119">
        <v>0</v>
      </c>
      <c r="P13" s="122">
        <v>57</v>
      </c>
      <c r="Q13" s="122">
        <v>48</v>
      </c>
      <c r="R13" s="15">
        <v>512</v>
      </c>
    </row>
    <row r="14" spans="2:18">
      <c r="B14" s="4" t="s">
        <v>62</v>
      </c>
      <c r="C14" s="129">
        <v>41</v>
      </c>
      <c r="D14" s="119">
        <v>32</v>
      </c>
      <c r="E14" s="120">
        <v>0</v>
      </c>
      <c r="F14" s="119">
        <v>27</v>
      </c>
      <c r="G14" s="119">
        <v>16</v>
      </c>
      <c r="H14" s="119">
        <v>41</v>
      </c>
      <c r="I14" s="119">
        <v>122</v>
      </c>
      <c r="J14" s="119">
        <v>3</v>
      </c>
      <c r="K14" s="119">
        <v>0</v>
      </c>
      <c r="L14" s="119">
        <v>0</v>
      </c>
      <c r="M14" s="119">
        <v>0</v>
      </c>
      <c r="N14" s="119">
        <v>3</v>
      </c>
      <c r="O14" s="119">
        <v>0</v>
      </c>
      <c r="P14" s="122">
        <v>55</v>
      </c>
      <c r="Q14" s="122">
        <v>0</v>
      </c>
      <c r="R14" s="122">
        <v>340</v>
      </c>
    </row>
    <row r="15" spans="2:18">
      <c r="B15" s="4" t="s">
        <v>36</v>
      </c>
      <c r="C15" s="41">
        <v>15</v>
      </c>
      <c r="D15" s="41">
        <v>45</v>
      </c>
      <c r="E15" s="41">
        <v>5</v>
      </c>
      <c r="F15" s="41">
        <v>16</v>
      </c>
      <c r="G15" s="41">
        <v>40</v>
      </c>
      <c r="H15" s="41">
        <v>24</v>
      </c>
      <c r="I15" s="119">
        <v>55</v>
      </c>
      <c r="J15" s="119">
        <v>3</v>
      </c>
      <c r="K15" s="41">
        <v>0</v>
      </c>
      <c r="L15" s="83">
        <v>0</v>
      </c>
      <c r="M15" s="83">
        <v>0</v>
      </c>
      <c r="N15" s="41">
        <v>0</v>
      </c>
      <c r="O15" s="41">
        <v>0</v>
      </c>
      <c r="P15" s="41">
        <v>9</v>
      </c>
      <c r="Q15" s="15">
        <v>4</v>
      </c>
      <c r="R15" s="15">
        <f>SUM(C15:Q15)</f>
        <v>216</v>
      </c>
    </row>
    <row r="16" spans="2:18">
      <c r="B16" s="4" t="s">
        <v>63</v>
      </c>
      <c r="C16" s="41"/>
      <c r="D16" s="41"/>
      <c r="E16" s="41"/>
      <c r="F16" s="41"/>
      <c r="G16" s="41"/>
      <c r="H16" s="41"/>
      <c r="I16" s="119"/>
      <c r="J16" s="119"/>
      <c r="K16" s="41"/>
      <c r="L16" s="83"/>
      <c r="M16" s="83"/>
      <c r="N16" s="41"/>
      <c r="O16" s="41"/>
      <c r="P16" s="41"/>
      <c r="Q16" s="2"/>
      <c r="R16" s="2"/>
    </row>
    <row r="17" spans="2:18">
      <c r="B17" s="4" t="s">
        <v>38</v>
      </c>
      <c r="C17" s="41"/>
      <c r="D17" s="41"/>
      <c r="E17" s="41"/>
      <c r="F17" s="41"/>
      <c r="G17" s="41"/>
      <c r="H17" s="41"/>
      <c r="I17" s="59"/>
      <c r="J17" s="59"/>
      <c r="K17" s="59"/>
      <c r="L17" s="84"/>
      <c r="M17" s="84"/>
      <c r="N17" s="59"/>
      <c r="O17" s="59"/>
      <c r="P17" s="59"/>
      <c r="Q17" s="2"/>
      <c r="R17" s="2"/>
    </row>
    <row r="18" spans="2:18">
      <c r="B18" s="4" t="s">
        <v>39</v>
      </c>
      <c r="C18" s="41"/>
      <c r="D18" s="41"/>
      <c r="E18" s="41"/>
      <c r="F18" s="41"/>
      <c r="G18" s="41"/>
      <c r="H18" s="41"/>
      <c r="I18" s="41"/>
      <c r="J18" s="41"/>
      <c r="K18" s="41"/>
      <c r="L18" s="83"/>
      <c r="M18" s="83"/>
      <c r="N18" s="41"/>
      <c r="O18" s="41"/>
      <c r="P18" s="41"/>
      <c r="Q18" s="2"/>
      <c r="R18" s="2"/>
    </row>
    <row r="19" spans="2:18">
      <c r="B19" s="4" t="s">
        <v>64</v>
      </c>
      <c r="C19" s="32">
        <f t="shared" ref="C19:Q19" si="0">SUM(C7:C18)</f>
        <v>274</v>
      </c>
      <c r="D19" s="32">
        <f t="shared" si="0"/>
        <v>190</v>
      </c>
      <c r="E19" s="32">
        <f t="shared" si="0"/>
        <v>62</v>
      </c>
      <c r="F19" s="32">
        <f t="shared" si="0"/>
        <v>224</v>
      </c>
      <c r="G19" s="32">
        <f t="shared" si="0"/>
        <v>359</v>
      </c>
      <c r="H19" s="109">
        <f t="shared" si="0"/>
        <v>468</v>
      </c>
      <c r="I19" s="32">
        <f t="shared" si="0"/>
        <v>513</v>
      </c>
      <c r="J19" s="32">
        <f t="shared" si="0"/>
        <v>114</v>
      </c>
      <c r="K19" s="32">
        <f t="shared" si="0"/>
        <v>92</v>
      </c>
      <c r="L19" s="113">
        <f t="shared" si="0"/>
        <v>7</v>
      </c>
      <c r="M19" s="113">
        <f t="shared" si="0"/>
        <v>23</v>
      </c>
      <c r="N19" s="32">
        <f t="shared" si="0"/>
        <v>55</v>
      </c>
      <c r="O19" s="32">
        <f t="shared" si="0"/>
        <v>13</v>
      </c>
      <c r="P19" s="32">
        <f>SUM(P7:P18)</f>
        <v>121</v>
      </c>
      <c r="Q19" s="32">
        <f t="shared" si="0"/>
        <v>69</v>
      </c>
      <c r="R19" s="114">
        <f>SUM(R7:R18)</f>
        <v>2584</v>
      </c>
    </row>
    <row r="21" spans="2:18">
      <c r="B21" s="21" t="s">
        <v>65</v>
      </c>
    </row>
    <row r="23" spans="2:18" ht="15" customHeight="1">
      <c r="B23" s="172" t="s">
        <v>66</v>
      </c>
      <c r="C23" s="172"/>
      <c r="D23" s="172"/>
      <c r="E23" s="172"/>
    </row>
  </sheetData>
  <mergeCells count="5">
    <mergeCell ref="B2:Q2"/>
    <mergeCell ref="B4:Q4"/>
    <mergeCell ref="B5:Q5"/>
    <mergeCell ref="B23:E23"/>
    <mergeCell ref="B3:R3"/>
  </mergeCells>
  <pageMargins left="9.375E-2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2:M22"/>
  <sheetViews>
    <sheetView zoomScaleNormal="100" workbookViewId="0">
      <selection activeCell="D3" sqref="D3"/>
    </sheetView>
  </sheetViews>
  <sheetFormatPr baseColWidth="10" defaultColWidth="11.42578125" defaultRowHeight="15"/>
  <cols>
    <col min="2" max="2" width="3.28515625" customWidth="1"/>
    <col min="3" max="3" width="11.5703125" style="3" customWidth="1"/>
    <col min="4" max="4" width="6.5703125" style="3" customWidth="1"/>
    <col min="5" max="5" width="9.7109375" style="3" customWidth="1"/>
    <col min="6" max="6" width="13.5703125" style="3" customWidth="1"/>
    <col min="7" max="7" width="14.140625" style="3" customWidth="1"/>
    <col min="8" max="8" width="7.42578125" style="3" customWidth="1"/>
    <col min="9" max="9" width="11.42578125" style="3" customWidth="1"/>
    <col min="10" max="10" width="10.5703125" style="3" customWidth="1"/>
    <col min="11" max="11" width="6" style="3" customWidth="1"/>
  </cols>
  <sheetData>
    <row r="2" spans="1:13" ht="26.25" customHeight="1">
      <c r="C2" s="174" t="s">
        <v>0</v>
      </c>
      <c r="D2" s="174"/>
      <c r="E2" s="174"/>
      <c r="F2" s="174"/>
      <c r="G2" s="174"/>
      <c r="H2" s="174"/>
      <c r="I2" s="174"/>
      <c r="J2" s="174"/>
      <c r="K2" s="174"/>
    </row>
    <row r="3" spans="1:13" ht="22.5" customHeight="1">
      <c r="C3" s="7" t="s">
        <v>1</v>
      </c>
      <c r="D3" s="7"/>
      <c r="E3" s="7"/>
      <c r="F3" s="7"/>
      <c r="G3" s="7"/>
      <c r="H3" s="7"/>
      <c r="I3" s="7"/>
      <c r="J3" s="7"/>
      <c r="K3" s="7"/>
    </row>
    <row r="4" spans="1:13" ht="15.75">
      <c r="C4" s="189" t="s">
        <v>2</v>
      </c>
      <c r="D4" s="189"/>
      <c r="E4" s="189"/>
      <c r="F4" s="189"/>
      <c r="G4" s="189"/>
      <c r="H4" s="189"/>
      <c r="I4" s="189"/>
      <c r="J4" s="189"/>
      <c r="K4" s="189"/>
    </row>
    <row r="5" spans="1:13" ht="18.75" customHeight="1">
      <c r="A5" s="190" t="s">
        <v>67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</row>
    <row r="6" spans="1:13" ht="28.5">
      <c r="C6" s="10" t="s">
        <v>17</v>
      </c>
      <c r="D6" s="10" t="s">
        <v>19</v>
      </c>
      <c r="E6" s="10" t="s">
        <v>68</v>
      </c>
      <c r="F6" s="10" t="s">
        <v>69</v>
      </c>
      <c r="G6" s="10" t="s">
        <v>70</v>
      </c>
      <c r="H6" s="10" t="s">
        <v>21</v>
      </c>
      <c r="I6" s="10" t="s">
        <v>50</v>
      </c>
      <c r="J6" s="10" t="s">
        <v>71</v>
      </c>
      <c r="K6" s="10" t="s">
        <v>8</v>
      </c>
    </row>
    <row r="7" spans="1:13">
      <c r="C7" s="4" t="s">
        <v>72</v>
      </c>
      <c r="D7" s="5">
        <v>108</v>
      </c>
      <c r="E7" s="5">
        <v>1</v>
      </c>
      <c r="F7" s="59">
        <v>3</v>
      </c>
      <c r="G7" s="5">
        <v>2</v>
      </c>
      <c r="H7" s="5">
        <v>5</v>
      </c>
      <c r="I7" s="41">
        <v>1</v>
      </c>
      <c r="J7" s="5">
        <v>2</v>
      </c>
      <c r="K7" s="5">
        <f t="shared" ref="K7:K12" si="0">SUM(D7:J7)</f>
        <v>122</v>
      </c>
      <c r="L7" s="19"/>
    </row>
    <row r="8" spans="1:13">
      <c r="C8" s="4" t="s">
        <v>28</v>
      </c>
      <c r="D8" s="5">
        <v>135</v>
      </c>
      <c r="E8" s="5">
        <v>23</v>
      </c>
      <c r="F8" s="5">
        <v>4</v>
      </c>
      <c r="G8" s="5">
        <v>1</v>
      </c>
      <c r="H8" s="5">
        <v>4</v>
      </c>
      <c r="I8" s="41">
        <v>9</v>
      </c>
      <c r="J8" s="5">
        <v>1</v>
      </c>
      <c r="K8" s="5">
        <f t="shared" si="0"/>
        <v>177</v>
      </c>
    </row>
    <row r="9" spans="1:13">
      <c r="C9" s="4" t="s">
        <v>29</v>
      </c>
      <c r="D9" s="5">
        <v>212</v>
      </c>
      <c r="E9" s="5">
        <v>12</v>
      </c>
      <c r="F9" s="5">
        <v>56</v>
      </c>
      <c r="G9" s="5">
        <v>44</v>
      </c>
      <c r="H9" s="5">
        <v>2</v>
      </c>
      <c r="I9" s="59">
        <v>42</v>
      </c>
      <c r="J9" s="5">
        <v>18</v>
      </c>
      <c r="K9" s="5">
        <f t="shared" si="0"/>
        <v>386</v>
      </c>
    </row>
    <row r="10" spans="1:13">
      <c r="C10" s="4" t="s">
        <v>30</v>
      </c>
      <c r="D10" s="5">
        <v>129</v>
      </c>
      <c r="E10" s="5">
        <v>1</v>
      </c>
      <c r="F10" s="5">
        <v>25</v>
      </c>
      <c r="G10" s="5">
        <v>14</v>
      </c>
      <c r="H10" s="5">
        <v>4</v>
      </c>
      <c r="I10" s="59">
        <v>4</v>
      </c>
      <c r="J10" s="5">
        <v>4</v>
      </c>
      <c r="K10" s="5">
        <f t="shared" si="0"/>
        <v>181</v>
      </c>
      <c r="L10" s="60"/>
    </row>
    <row r="11" spans="1:13">
      <c r="C11" s="4" t="s">
        <v>31</v>
      </c>
      <c r="D11" s="3">
        <v>245</v>
      </c>
      <c r="E11" s="5">
        <v>25</v>
      </c>
      <c r="F11" s="5">
        <v>46</v>
      </c>
      <c r="G11" s="5">
        <v>26</v>
      </c>
      <c r="H11" s="5">
        <v>13</v>
      </c>
      <c r="I11" s="79">
        <v>182</v>
      </c>
      <c r="J11" s="5">
        <v>12</v>
      </c>
      <c r="K11" s="5">
        <f t="shared" si="0"/>
        <v>549</v>
      </c>
      <c r="L11" s="55"/>
    </row>
    <row r="12" spans="1:13">
      <c r="C12" s="4" t="s">
        <v>32</v>
      </c>
      <c r="D12" s="5">
        <v>144</v>
      </c>
      <c r="E12" s="5">
        <v>6</v>
      </c>
      <c r="F12" s="5">
        <v>45</v>
      </c>
      <c r="G12" s="5">
        <v>26</v>
      </c>
      <c r="H12" s="5">
        <v>6</v>
      </c>
      <c r="I12" s="59">
        <v>28</v>
      </c>
      <c r="J12" s="5">
        <v>53</v>
      </c>
      <c r="K12" s="5">
        <f t="shared" si="0"/>
        <v>308</v>
      </c>
      <c r="L12" s="55"/>
    </row>
    <row r="13" spans="1:13">
      <c r="C13" s="4" t="s">
        <v>33</v>
      </c>
      <c r="D13" s="123">
        <v>286</v>
      </c>
      <c r="E13" s="121">
        <v>14</v>
      </c>
      <c r="F13" s="121">
        <v>91</v>
      </c>
      <c r="G13" s="121">
        <v>34</v>
      </c>
      <c r="H13" s="121">
        <v>24</v>
      </c>
      <c r="I13" s="121">
        <v>137</v>
      </c>
      <c r="J13" s="121">
        <v>38</v>
      </c>
      <c r="K13" s="121">
        <v>624</v>
      </c>
      <c r="L13" s="55"/>
    </row>
    <row r="14" spans="1:13">
      <c r="C14" s="4" t="s">
        <v>35</v>
      </c>
      <c r="D14" s="130">
        <v>189</v>
      </c>
      <c r="E14" s="131">
        <v>4</v>
      </c>
      <c r="F14" s="131">
        <v>46</v>
      </c>
      <c r="G14" s="131">
        <v>22</v>
      </c>
      <c r="H14" s="131">
        <v>22</v>
      </c>
      <c r="I14" s="131">
        <v>17</v>
      </c>
      <c r="J14" s="131">
        <v>40</v>
      </c>
      <c r="K14" s="131">
        <v>340</v>
      </c>
      <c r="L14" s="46"/>
    </row>
    <row r="15" spans="1:13">
      <c r="C15" s="4" t="s">
        <v>73</v>
      </c>
      <c r="D15" s="5">
        <v>149</v>
      </c>
      <c r="E15" s="5">
        <v>7</v>
      </c>
      <c r="F15" s="5">
        <v>14</v>
      </c>
      <c r="G15" s="5">
        <v>14</v>
      </c>
      <c r="H15" s="5">
        <v>4</v>
      </c>
      <c r="I15" s="5">
        <v>15</v>
      </c>
      <c r="J15" s="5">
        <v>13</v>
      </c>
      <c r="K15" s="5">
        <f>SUM(D15:J15)</f>
        <v>216</v>
      </c>
    </row>
    <row r="16" spans="1:13">
      <c r="C16" s="4" t="s">
        <v>37</v>
      </c>
      <c r="D16" s="5"/>
      <c r="E16" s="5"/>
      <c r="F16" s="5"/>
      <c r="G16" s="5"/>
      <c r="H16" s="5"/>
      <c r="I16" s="5"/>
      <c r="J16" s="5"/>
      <c r="K16" s="5"/>
      <c r="L16" s="60"/>
      <c r="M16" s="60"/>
    </row>
    <row r="17" spans="3:13">
      <c r="C17" s="4" t="s">
        <v>74</v>
      </c>
      <c r="D17" s="5"/>
      <c r="E17" s="5"/>
      <c r="F17" s="5"/>
      <c r="G17" s="5"/>
      <c r="H17" s="5"/>
      <c r="I17" s="5"/>
      <c r="J17" s="5"/>
      <c r="K17" s="5"/>
      <c r="L17" s="55"/>
      <c r="M17" s="55"/>
    </row>
    <row r="18" spans="3:13">
      <c r="C18" s="4" t="s">
        <v>75</v>
      </c>
      <c r="D18" s="5"/>
      <c r="E18" s="5"/>
      <c r="F18" s="5"/>
      <c r="G18" s="5"/>
      <c r="H18" s="5"/>
      <c r="I18" s="5"/>
      <c r="J18" s="5"/>
      <c r="K18" s="5"/>
      <c r="L18" s="55"/>
      <c r="M18" s="55"/>
    </row>
    <row r="19" spans="3:13">
      <c r="C19" s="4" t="s">
        <v>8</v>
      </c>
      <c r="D19" s="5">
        <f t="shared" ref="D19:K19" si="1">SUM(D7:D18)</f>
        <v>1597</v>
      </c>
      <c r="E19" s="5">
        <f t="shared" si="1"/>
        <v>93</v>
      </c>
      <c r="F19" s="5">
        <f t="shared" si="1"/>
        <v>330</v>
      </c>
      <c r="G19" s="5">
        <f t="shared" si="1"/>
        <v>183</v>
      </c>
      <c r="H19" s="5">
        <f t="shared" si="1"/>
        <v>84</v>
      </c>
      <c r="I19" s="5">
        <f t="shared" si="1"/>
        <v>435</v>
      </c>
      <c r="J19" s="5">
        <f t="shared" si="1"/>
        <v>181</v>
      </c>
      <c r="K19" s="5">
        <f t="shared" si="1"/>
        <v>2903</v>
      </c>
      <c r="L19" s="55"/>
      <c r="M19" s="55"/>
    </row>
    <row r="20" spans="3:13">
      <c r="L20" s="46"/>
      <c r="M20" s="46"/>
    </row>
    <row r="21" spans="3:13" ht="18" customHeight="1">
      <c r="C21" s="191" t="s">
        <v>76</v>
      </c>
      <c r="D21" s="191"/>
      <c r="E21" s="191"/>
    </row>
    <row r="22" spans="3:13">
      <c r="C22" s="188"/>
      <c r="D22" s="188"/>
    </row>
  </sheetData>
  <mergeCells count="5">
    <mergeCell ref="C22:D22"/>
    <mergeCell ref="C4:K4"/>
    <mergeCell ref="A5:K5"/>
    <mergeCell ref="C2:K2"/>
    <mergeCell ref="C21:E21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O28"/>
  <sheetViews>
    <sheetView view="pageLayout" zoomScaleNormal="100" workbookViewId="0">
      <selection activeCell="A22" sqref="A22:D22"/>
    </sheetView>
  </sheetViews>
  <sheetFormatPr baseColWidth="10" defaultColWidth="11.42578125" defaultRowHeight="15"/>
  <cols>
    <col min="1" max="1" width="35.42578125" customWidth="1"/>
    <col min="2" max="2" width="5.28515625" style="3" customWidth="1"/>
    <col min="3" max="3" width="6" style="3" customWidth="1"/>
    <col min="4" max="4" width="6.28515625" style="3" customWidth="1"/>
    <col min="5" max="5" width="6.42578125" style="3" customWidth="1"/>
    <col min="6" max="6" width="5.7109375" customWidth="1"/>
    <col min="7" max="7" width="5.5703125" customWidth="1"/>
    <col min="8" max="8" width="5.28515625" customWidth="1"/>
    <col min="9" max="9" width="6.7109375" customWidth="1"/>
    <col min="10" max="10" width="6.140625" customWidth="1"/>
    <col min="11" max="11" width="4.7109375" style="3" customWidth="1"/>
    <col min="12" max="12" width="5.140625" customWidth="1"/>
    <col min="13" max="13" width="4.42578125" customWidth="1"/>
    <col min="14" max="14" width="6.5703125" customWidth="1"/>
  </cols>
  <sheetData>
    <row r="1" spans="1:15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5">
      <c r="A2" s="173" t="s">
        <v>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5" ht="18">
      <c r="A3" s="175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5">
      <c r="A4" s="192" t="s">
        <v>77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7"/>
    </row>
    <row r="5" spans="1:15" ht="28.5">
      <c r="A5" s="10" t="s">
        <v>78</v>
      </c>
      <c r="B5" s="14" t="s">
        <v>79</v>
      </c>
      <c r="C5" s="14" t="s">
        <v>80</v>
      </c>
      <c r="D5" s="138" t="s">
        <v>61</v>
      </c>
      <c r="E5" s="138" t="s">
        <v>30</v>
      </c>
      <c r="F5" s="153" t="s">
        <v>31</v>
      </c>
      <c r="G5" s="153" t="s">
        <v>32</v>
      </c>
      <c r="H5" s="153" t="s">
        <v>33</v>
      </c>
      <c r="I5" s="153" t="s">
        <v>81</v>
      </c>
      <c r="J5" s="153" t="s">
        <v>36</v>
      </c>
      <c r="K5" s="14" t="s">
        <v>63</v>
      </c>
      <c r="L5" s="10" t="s">
        <v>38</v>
      </c>
      <c r="M5" s="10" t="s">
        <v>39</v>
      </c>
      <c r="N5" s="47" t="s">
        <v>82</v>
      </c>
    </row>
    <row r="6" spans="1:15">
      <c r="A6" s="29" t="s">
        <v>83</v>
      </c>
      <c r="B6" s="93">
        <v>0</v>
      </c>
      <c r="C6" s="151">
        <v>1</v>
      </c>
      <c r="D6" s="148">
        <v>2</v>
      </c>
      <c r="E6" s="148">
        <v>2</v>
      </c>
      <c r="F6" s="148">
        <v>12</v>
      </c>
      <c r="G6" s="148">
        <v>6</v>
      </c>
      <c r="H6" s="149">
        <v>0</v>
      </c>
      <c r="I6" s="150">
        <v>0</v>
      </c>
      <c r="J6" s="148">
        <v>1</v>
      </c>
      <c r="K6" s="152"/>
      <c r="L6" s="93"/>
      <c r="M6" s="93"/>
      <c r="N6" s="92">
        <f>SUM(B6:M6)</f>
        <v>24</v>
      </c>
    </row>
    <row r="7" spans="1:15">
      <c r="A7" s="29" t="s">
        <v>84</v>
      </c>
      <c r="B7" s="93">
        <v>0</v>
      </c>
      <c r="C7" s="151">
        <v>2</v>
      </c>
      <c r="D7" s="148">
        <v>1</v>
      </c>
      <c r="E7" s="148">
        <v>0</v>
      </c>
      <c r="F7" s="148">
        <v>1</v>
      </c>
      <c r="G7" s="148">
        <v>0</v>
      </c>
      <c r="H7" s="149">
        <v>1</v>
      </c>
      <c r="I7" s="150">
        <v>0</v>
      </c>
      <c r="J7" s="148">
        <v>11</v>
      </c>
      <c r="K7" s="152"/>
      <c r="L7" s="93"/>
      <c r="M7" s="93"/>
      <c r="N7" s="92">
        <f t="shared" ref="N7:N19" si="0">SUM(B7:M7)</f>
        <v>16</v>
      </c>
    </row>
    <row r="8" spans="1:15">
      <c r="A8" s="29" t="s">
        <v>85</v>
      </c>
      <c r="B8" s="93">
        <v>30</v>
      </c>
      <c r="C8" s="151">
        <v>57</v>
      </c>
      <c r="D8" s="148">
        <v>57</v>
      </c>
      <c r="E8" s="148">
        <v>57</v>
      </c>
      <c r="F8" s="148">
        <v>83</v>
      </c>
      <c r="G8" s="148">
        <v>49</v>
      </c>
      <c r="H8" s="149">
        <v>165</v>
      </c>
      <c r="I8" s="150">
        <v>110</v>
      </c>
      <c r="J8" s="148">
        <v>95</v>
      </c>
      <c r="K8" s="152"/>
      <c r="L8" s="93"/>
      <c r="M8" s="93"/>
      <c r="N8" s="92">
        <f t="shared" si="0"/>
        <v>703</v>
      </c>
    </row>
    <row r="9" spans="1:15">
      <c r="A9" s="29" t="s">
        <v>86</v>
      </c>
      <c r="B9" s="93">
        <v>0</v>
      </c>
      <c r="C9" s="151">
        <v>0</v>
      </c>
      <c r="D9" s="148">
        <v>0</v>
      </c>
      <c r="E9" s="148">
        <v>0</v>
      </c>
      <c r="F9" s="148">
        <v>0</v>
      </c>
      <c r="G9" s="148">
        <v>0</v>
      </c>
      <c r="H9" s="149">
        <v>0</v>
      </c>
      <c r="I9" s="150">
        <v>0</v>
      </c>
      <c r="J9" s="148">
        <v>0</v>
      </c>
      <c r="K9" s="152"/>
      <c r="L9" s="93"/>
      <c r="M9" s="93"/>
      <c r="N9" s="92">
        <f t="shared" si="0"/>
        <v>0</v>
      </c>
    </row>
    <row r="10" spans="1:15">
      <c r="A10" s="29" t="s">
        <v>87</v>
      </c>
      <c r="B10" s="93">
        <v>76</v>
      </c>
      <c r="C10" s="151">
        <v>72</v>
      </c>
      <c r="D10" s="148">
        <v>139</v>
      </c>
      <c r="E10" s="148">
        <v>56</v>
      </c>
      <c r="F10" s="148">
        <v>143</v>
      </c>
      <c r="G10" s="148">
        <v>82</v>
      </c>
      <c r="H10" s="149">
        <v>113</v>
      </c>
      <c r="I10" s="150">
        <v>68</v>
      </c>
      <c r="J10" s="148">
        <v>40</v>
      </c>
      <c r="K10" s="152"/>
      <c r="L10" s="93"/>
      <c r="M10" s="93"/>
      <c r="N10" s="92">
        <f t="shared" si="0"/>
        <v>789</v>
      </c>
    </row>
    <row r="11" spans="1:15">
      <c r="A11" s="29" t="s">
        <v>88</v>
      </c>
      <c r="B11" s="93">
        <v>1</v>
      </c>
      <c r="C11" s="151">
        <v>0</v>
      </c>
      <c r="D11" s="148">
        <v>6</v>
      </c>
      <c r="E11" s="148">
        <v>0</v>
      </c>
      <c r="F11" s="148">
        <v>5</v>
      </c>
      <c r="G11" s="148">
        <v>2</v>
      </c>
      <c r="H11" s="149">
        <v>2</v>
      </c>
      <c r="I11" s="150">
        <v>7</v>
      </c>
      <c r="J11" s="148">
        <v>2</v>
      </c>
      <c r="K11" s="152"/>
      <c r="L11" s="93"/>
      <c r="M11" s="93"/>
      <c r="N11" s="92">
        <f t="shared" si="0"/>
        <v>25</v>
      </c>
    </row>
    <row r="12" spans="1:15" ht="21" customHeight="1">
      <c r="A12" s="8" t="s">
        <v>89</v>
      </c>
      <c r="B12" s="93">
        <v>2</v>
      </c>
      <c r="C12" s="151">
        <v>1</v>
      </c>
      <c r="D12" s="148">
        <v>44</v>
      </c>
      <c r="E12" s="148">
        <v>14</v>
      </c>
      <c r="F12" s="148">
        <v>26</v>
      </c>
      <c r="G12" s="148">
        <v>26</v>
      </c>
      <c r="H12" s="149">
        <v>34</v>
      </c>
      <c r="I12" s="150">
        <v>22</v>
      </c>
      <c r="J12" s="148">
        <v>14</v>
      </c>
      <c r="K12" s="152"/>
      <c r="L12" s="93"/>
      <c r="M12" s="93"/>
      <c r="N12" s="92">
        <f t="shared" si="0"/>
        <v>183</v>
      </c>
    </row>
    <row r="13" spans="1:15" ht="15.75" customHeight="1">
      <c r="A13" s="8" t="s">
        <v>90</v>
      </c>
      <c r="B13" s="93">
        <v>1</v>
      </c>
      <c r="C13" s="151">
        <v>2</v>
      </c>
      <c r="D13" s="148">
        <v>7</v>
      </c>
      <c r="E13" s="148">
        <v>12</v>
      </c>
      <c r="F13" s="148">
        <v>1</v>
      </c>
      <c r="G13" s="148">
        <v>5</v>
      </c>
      <c r="H13" s="149">
        <v>5</v>
      </c>
      <c r="I13" s="150">
        <v>4</v>
      </c>
      <c r="J13" s="148">
        <v>0</v>
      </c>
      <c r="K13" s="152"/>
      <c r="L13" s="93"/>
      <c r="M13" s="93"/>
      <c r="N13" s="92">
        <f t="shared" si="0"/>
        <v>37</v>
      </c>
    </row>
    <row r="14" spans="1:15">
      <c r="A14" s="8" t="s">
        <v>91</v>
      </c>
      <c r="B14" s="93">
        <v>1</v>
      </c>
      <c r="C14" s="151">
        <v>23</v>
      </c>
      <c r="D14" s="148">
        <v>12</v>
      </c>
      <c r="E14" s="148">
        <v>1</v>
      </c>
      <c r="F14" s="148">
        <v>25</v>
      </c>
      <c r="G14" s="148">
        <v>6</v>
      </c>
      <c r="H14" s="149">
        <v>14</v>
      </c>
      <c r="I14" s="150">
        <v>4</v>
      </c>
      <c r="J14" s="148">
        <v>7</v>
      </c>
      <c r="K14" s="152"/>
      <c r="L14" s="93"/>
      <c r="M14" s="93"/>
      <c r="N14" s="92">
        <f t="shared" si="0"/>
        <v>93</v>
      </c>
    </row>
    <row r="15" spans="1:15">
      <c r="A15" s="8" t="s">
        <v>92</v>
      </c>
      <c r="B15" s="93">
        <v>5</v>
      </c>
      <c r="C15" s="151">
        <v>4</v>
      </c>
      <c r="D15" s="148">
        <v>2</v>
      </c>
      <c r="E15" s="148">
        <v>4</v>
      </c>
      <c r="F15" s="148">
        <v>13</v>
      </c>
      <c r="G15" s="148">
        <v>6</v>
      </c>
      <c r="H15" s="149">
        <v>24</v>
      </c>
      <c r="I15" s="150">
        <v>22</v>
      </c>
      <c r="J15" s="148">
        <v>4</v>
      </c>
      <c r="K15" s="152"/>
      <c r="L15" s="93"/>
      <c r="M15" s="93"/>
      <c r="N15" s="92">
        <f t="shared" si="0"/>
        <v>84</v>
      </c>
    </row>
    <row r="16" spans="1:15">
      <c r="A16" s="8" t="s">
        <v>93</v>
      </c>
      <c r="B16" s="93">
        <v>3</v>
      </c>
      <c r="C16" s="151">
        <v>3</v>
      </c>
      <c r="D16" s="148">
        <v>14</v>
      </c>
      <c r="E16" s="148">
        <v>5</v>
      </c>
      <c r="F16" s="148">
        <v>22</v>
      </c>
      <c r="G16" s="148">
        <v>16</v>
      </c>
      <c r="H16" s="149">
        <v>91</v>
      </c>
      <c r="I16" s="150">
        <v>14</v>
      </c>
      <c r="J16" s="148">
        <v>5</v>
      </c>
      <c r="K16" s="152"/>
      <c r="L16" s="93"/>
      <c r="M16" s="93"/>
      <c r="N16" s="92">
        <f t="shared" si="0"/>
        <v>173</v>
      </c>
    </row>
    <row r="17" spans="1:14">
      <c r="A17" s="8" t="s">
        <v>71</v>
      </c>
      <c r="B17" s="93">
        <v>2</v>
      </c>
      <c r="C17" s="151">
        <v>1</v>
      </c>
      <c r="D17" s="148">
        <v>18</v>
      </c>
      <c r="E17" s="148">
        <v>4</v>
      </c>
      <c r="F17" s="148">
        <v>12</v>
      </c>
      <c r="G17" s="148">
        <v>53</v>
      </c>
      <c r="H17" s="149">
        <v>38</v>
      </c>
      <c r="I17" s="150">
        <v>40</v>
      </c>
      <c r="J17" s="148">
        <v>13</v>
      </c>
      <c r="K17" s="152"/>
      <c r="L17" s="93"/>
      <c r="M17" s="93"/>
      <c r="N17" s="92">
        <f t="shared" si="0"/>
        <v>181</v>
      </c>
    </row>
    <row r="18" spans="1:14">
      <c r="A18" s="8" t="s">
        <v>94</v>
      </c>
      <c r="B18" s="93">
        <v>0</v>
      </c>
      <c r="C18" s="151">
        <v>1</v>
      </c>
      <c r="D18" s="148">
        <v>42</v>
      </c>
      <c r="E18" s="148">
        <v>20</v>
      </c>
      <c r="F18" s="148">
        <v>24</v>
      </c>
      <c r="G18" s="148">
        <v>29</v>
      </c>
      <c r="H18" s="149">
        <v>35</v>
      </c>
      <c r="I18" s="150">
        <v>32</v>
      </c>
      <c r="J18" s="148">
        <v>9</v>
      </c>
      <c r="K18" s="152"/>
      <c r="L18" s="93"/>
      <c r="M18" s="93"/>
      <c r="N18" s="92">
        <f>SUM(B18:M18)</f>
        <v>192</v>
      </c>
    </row>
    <row r="19" spans="1:14">
      <c r="A19" s="8" t="s">
        <v>95</v>
      </c>
      <c r="B19" s="93">
        <v>1</v>
      </c>
      <c r="C19" s="151">
        <v>2</v>
      </c>
      <c r="D19" s="148">
        <v>33</v>
      </c>
      <c r="E19" s="148">
        <v>3</v>
      </c>
      <c r="F19" s="148">
        <v>182</v>
      </c>
      <c r="G19" s="148">
        <v>28</v>
      </c>
      <c r="H19" s="149">
        <v>25</v>
      </c>
      <c r="I19" s="150">
        <v>17</v>
      </c>
      <c r="J19" s="148">
        <v>15</v>
      </c>
      <c r="K19" s="152"/>
      <c r="L19" s="93"/>
      <c r="M19" s="93"/>
      <c r="N19" s="92">
        <f t="shared" si="0"/>
        <v>306</v>
      </c>
    </row>
    <row r="20" spans="1:14">
      <c r="A20" s="30" t="s">
        <v>64</v>
      </c>
      <c r="B20" s="95">
        <f t="shared" ref="B20:G20" si="1">SUM(B6:B19)</f>
        <v>122</v>
      </c>
      <c r="C20" s="95">
        <f t="shared" si="1"/>
        <v>169</v>
      </c>
      <c r="D20" s="154">
        <f t="shared" si="1"/>
        <v>377</v>
      </c>
      <c r="E20" s="154">
        <f t="shared" si="1"/>
        <v>178</v>
      </c>
      <c r="F20" s="154">
        <f t="shared" si="1"/>
        <v>549</v>
      </c>
      <c r="G20" s="154">
        <f t="shared" si="1"/>
        <v>308</v>
      </c>
      <c r="H20" s="124">
        <v>512</v>
      </c>
      <c r="I20" s="132">
        <v>340</v>
      </c>
      <c r="J20" s="154">
        <f>SUM(J6:J19)</f>
        <v>216</v>
      </c>
      <c r="K20" s="97"/>
      <c r="L20" s="96"/>
      <c r="M20" s="96"/>
      <c r="N20" s="96">
        <f>SUM(N6:N19)</f>
        <v>2806</v>
      </c>
    </row>
    <row r="22" spans="1:14">
      <c r="A22" s="172" t="s">
        <v>66</v>
      </c>
      <c r="B22" s="172"/>
      <c r="C22" s="172"/>
      <c r="D22" s="172"/>
      <c r="I22" t="s">
        <v>96</v>
      </c>
    </row>
    <row r="23" spans="1:14">
      <c r="B23" s="79"/>
    </row>
    <row r="24" spans="1:14">
      <c r="B24" s="79"/>
    </row>
    <row r="25" spans="1:14">
      <c r="B25" s="94"/>
    </row>
    <row r="26" spans="1:14">
      <c r="B26" s="94"/>
    </row>
    <row r="27" spans="1:14">
      <c r="B27" s="79"/>
    </row>
    <row r="28" spans="1:14">
      <c r="A28" s="31"/>
      <c r="B28" s="94"/>
    </row>
  </sheetData>
  <mergeCells count="5">
    <mergeCell ref="A1:N1"/>
    <mergeCell ref="A3:N3"/>
    <mergeCell ref="A2:N2"/>
    <mergeCell ref="A4:N4"/>
    <mergeCell ref="A22:D22"/>
  </mergeCells>
  <pageMargins left="0.375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Q31"/>
  <sheetViews>
    <sheetView tabSelected="1" view="pageLayout" topLeftCell="A6" zoomScaleNormal="100" workbookViewId="0">
      <selection activeCell="B21" sqref="B21:H21"/>
    </sheetView>
  </sheetViews>
  <sheetFormatPr baseColWidth="10" defaultColWidth="9.140625" defaultRowHeight="15"/>
  <cols>
    <col min="1" max="1" width="2.42578125" customWidth="1"/>
    <col min="2" max="2" width="4.7109375" customWidth="1"/>
    <col min="3" max="4" width="4.42578125" customWidth="1"/>
    <col min="5" max="5" width="4.28515625" style="3" customWidth="1"/>
    <col min="6" max="6" width="3.7109375" style="3" customWidth="1"/>
    <col min="7" max="7" width="5.140625" style="3" customWidth="1"/>
    <col min="8" max="8" width="4.7109375" style="3" customWidth="1"/>
    <col min="9" max="9" width="5.140625" style="3" customWidth="1"/>
    <col min="10" max="10" width="4.85546875" style="3" customWidth="1"/>
    <col min="11" max="11" width="5.140625" style="62" customWidth="1"/>
    <col min="12" max="13" width="5.140625" style="3" customWidth="1"/>
    <col min="14" max="14" width="4.140625" style="3" customWidth="1"/>
    <col min="15" max="15" width="5.140625" style="3" customWidth="1"/>
    <col min="16" max="17" width="4.85546875" style="3" customWidth="1"/>
    <col min="18" max="18" width="5.28515625" style="3" customWidth="1"/>
    <col min="19" max="19" width="5.7109375" style="3" customWidth="1"/>
    <col min="20" max="20" width="4.85546875" style="3" customWidth="1"/>
    <col min="21" max="22" width="3.5703125" style="3" customWidth="1"/>
    <col min="23" max="23" width="4.28515625" style="3" customWidth="1"/>
    <col min="24" max="25" width="4.85546875" style="3" customWidth="1"/>
    <col min="26" max="26" width="5.28515625" style="3" customWidth="1"/>
    <col min="27" max="27" width="12.140625" bestFit="1" customWidth="1"/>
    <col min="28" max="258" width="11.42578125" customWidth="1"/>
  </cols>
  <sheetData>
    <row r="1" spans="2:43">
      <c r="B1" s="173" t="s">
        <v>0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</row>
    <row r="2" spans="2:43" ht="16.5" customHeight="1">
      <c r="B2" s="174" t="s">
        <v>14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</row>
    <row r="3" spans="2:43" ht="15.75">
      <c r="B3" s="189" t="s">
        <v>2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2:43" ht="18.75" customHeight="1">
      <c r="B4" s="192" t="s">
        <v>97</v>
      </c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61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2:43" ht="40.5" customHeight="1">
      <c r="B5" s="28" t="s">
        <v>17</v>
      </c>
      <c r="C5" s="197" t="s">
        <v>98</v>
      </c>
      <c r="D5" s="198"/>
      <c r="E5" s="198"/>
      <c r="F5" s="198"/>
      <c r="G5" s="198"/>
      <c r="H5" s="198"/>
      <c r="I5" s="198"/>
      <c r="J5" s="199"/>
      <c r="K5" s="197" t="s">
        <v>99</v>
      </c>
      <c r="L5" s="198"/>
      <c r="M5" s="198"/>
      <c r="N5" s="198"/>
      <c r="O5" s="199"/>
      <c r="P5" s="197" t="s">
        <v>100</v>
      </c>
      <c r="Q5" s="198"/>
      <c r="R5" s="198"/>
      <c r="S5" s="199"/>
      <c r="T5" s="200" t="s">
        <v>101</v>
      </c>
      <c r="U5" s="200"/>
      <c r="V5" s="200"/>
      <c r="W5" s="200"/>
      <c r="X5" s="203" t="s">
        <v>102</v>
      </c>
      <c r="Y5" s="204"/>
      <c r="Z5" s="48" t="s">
        <v>103</v>
      </c>
    </row>
    <row r="6" spans="2:43" ht="36" customHeight="1">
      <c r="B6" s="78"/>
      <c r="C6" s="69" t="s">
        <v>104</v>
      </c>
      <c r="D6" s="81" t="s">
        <v>105</v>
      </c>
      <c r="E6" s="81" t="s">
        <v>106</v>
      </c>
      <c r="F6" s="82" t="s">
        <v>107</v>
      </c>
      <c r="G6" s="68" t="s">
        <v>108</v>
      </c>
      <c r="H6" s="68" t="s">
        <v>109</v>
      </c>
      <c r="I6" s="69" t="s">
        <v>110</v>
      </c>
      <c r="J6" s="69" t="s">
        <v>111</v>
      </c>
      <c r="K6" s="49" t="s">
        <v>105</v>
      </c>
      <c r="L6" s="49" t="s">
        <v>112</v>
      </c>
      <c r="M6" s="49" t="s">
        <v>104</v>
      </c>
      <c r="N6" s="49" t="s">
        <v>113</v>
      </c>
      <c r="O6" s="49" t="s">
        <v>114</v>
      </c>
      <c r="P6" s="71" t="s">
        <v>115</v>
      </c>
      <c r="Q6" s="70" t="s">
        <v>110</v>
      </c>
      <c r="R6" s="71" t="s">
        <v>116</v>
      </c>
      <c r="S6" s="71" t="s">
        <v>117</v>
      </c>
      <c r="T6" s="115" t="s">
        <v>108</v>
      </c>
      <c r="U6" s="115" t="s">
        <v>118</v>
      </c>
      <c r="V6" s="115" t="s">
        <v>105</v>
      </c>
      <c r="W6" s="115" t="s">
        <v>119</v>
      </c>
      <c r="X6" s="135" t="s">
        <v>115</v>
      </c>
      <c r="Y6" s="72" t="s">
        <v>110</v>
      </c>
      <c r="Z6" s="50"/>
    </row>
    <row r="7" spans="2:43">
      <c r="B7" s="80" t="s">
        <v>79</v>
      </c>
      <c r="C7" s="80">
        <v>0</v>
      </c>
      <c r="D7" s="78">
        <v>55</v>
      </c>
      <c r="E7" s="38">
        <v>0</v>
      </c>
      <c r="F7" s="38">
        <v>0</v>
      </c>
      <c r="G7" s="73">
        <v>0</v>
      </c>
      <c r="H7" s="73">
        <v>55</v>
      </c>
      <c r="I7" s="73">
        <v>15</v>
      </c>
      <c r="J7" s="73">
        <v>0</v>
      </c>
      <c r="K7" s="54">
        <v>75</v>
      </c>
      <c r="L7" s="6">
        <v>75</v>
      </c>
      <c r="M7" s="6">
        <v>0</v>
      </c>
      <c r="N7" s="155">
        <v>0</v>
      </c>
      <c r="O7" s="38">
        <v>68</v>
      </c>
      <c r="P7" s="38">
        <v>68</v>
      </c>
      <c r="Q7" s="38">
        <v>15</v>
      </c>
      <c r="R7" s="38">
        <v>2</v>
      </c>
      <c r="S7" s="98">
        <v>64</v>
      </c>
      <c r="T7" s="98">
        <v>54</v>
      </c>
      <c r="U7" s="98">
        <v>5</v>
      </c>
      <c r="V7" s="38">
        <v>0</v>
      </c>
      <c r="W7" s="38">
        <v>0</v>
      </c>
      <c r="X7" s="38">
        <v>0</v>
      </c>
      <c r="Y7" s="38">
        <v>0</v>
      </c>
      <c r="Z7" s="54">
        <f t="shared" ref="Z7:Z12" si="0">D7+K7</f>
        <v>130</v>
      </c>
    </row>
    <row r="8" spans="2:43">
      <c r="B8" s="80" t="s">
        <v>80</v>
      </c>
      <c r="C8" s="80">
        <v>0</v>
      </c>
      <c r="D8" s="78">
        <v>1</v>
      </c>
      <c r="E8" s="38">
        <v>0</v>
      </c>
      <c r="F8" s="6">
        <v>1</v>
      </c>
      <c r="G8" s="73">
        <v>1</v>
      </c>
      <c r="H8" s="73">
        <v>30</v>
      </c>
      <c r="I8" s="73">
        <v>0</v>
      </c>
      <c r="J8" s="73">
        <v>43</v>
      </c>
      <c r="K8" s="52">
        <v>115</v>
      </c>
      <c r="L8" s="38">
        <v>115</v>
      </c>
      <c r="M8" s="6">
        <v>70</v>
      </c>
      <c r="N8" s="156">
        <v>0</v>
      </c>
      <c r="O8" s="38">
        <v>0</v>
      </c>
      <c r="P8" s="38">
        <v>0</v>
      </c>
      <c r="Q8" s="57">
        <v>0</v>
      </c>
      <c r="R8" s="38">
        <v>0</v>
      </c>
      <c r="S8" s="98">
        <v>0</v>
      </c>
      <c r="T8" s="98">
        <v>99</v>
      </c>
      <c r="U8" s="98">
        <v>15</v>
      </c>
      <c r="V8" s="38">
        <v>0</v>
      </c>
      <c r="W8" s="38">
        <v>0</v>
      </c>
      <c r="X8" s="38">
        <v>0</v>
      </c>
      <c r="Y8" s="38">
        <v>0</v>
      </c>
      <c r="Z8" s="54">
        <f t="shared" si="0"/>
        <v>116</v>
      </c>
      <c r="AA8" s="44"/>
    </row>
    <row r="9" spans="2:43">
      <c r="B9" s="80" t="s">
        <v>120</v>
      </c>
      <c r="C9" s="80">
        <v>250</v>
      </c>
      <c r="D9" s="78">
        <v>8</v>
      </c>
      <c r="E9" s="39">
        <v>0</v>
      </c>
      <c r="F9" s="39">
        <v>0</v>
      </c>
      <c r="G9" s="74">
        <v>8</v>
      </c>
      <c r="H9" s="74">
        <v>145</v>
      </c>
      <c r="I9" s="74">
        <v>12</v>
      </c>
      <c r="J9" s="74">
        <v>85</v>
      </c>
      <c r="K9" s="53">
        <v>152</v>
      </c>
      <c r="L9" s="51">
        <v>152</v>
      </c>
      <c r="M9" s="6">
        <v>200</v>
      </c>
      <c r="N9" s="156">
        <v>0</v>
      </c>
      <c r="O9" s="51">
        <v>120</v>
      </c>
      <c r="P9" s="39">
        <v>120</v>
      </c>
      <c r="Q9" s="58">
        <v>7</v>
      </c>
      <c r="R9" s="39">
        <v>8</v>
      </c>
      <c r="S9" s="99">
        <v>107</v>
      </c>
      <c r="T9" s="99">
        <v>111</v>
      </c>
      <c r="U9" s="99">
        <v>3</v>
      </c>
      <c r="V9" s="39">
        <v>0</v>
      </c>
      <c r="W9" s="39">
        <v>0</v>
      </c>
      <c r="X9" s="38">
        <v>0</v>
      </c>
      <c r="Y9" s="39">
        <v>5</v>
      </c>
      <c r="Z9" s="54">
        <f t="shared" si="0"/>
        <v>160</v>
      </c>
    </row>
    <row r="10" spans="2:43">
      <c r="B10" s="80" t="s">
        <v>30</v>
      </c>
      <c r="C10" s="80">
        <v>100</v>
      </c>
      <c r="D10" s="78">
        <v>30</v>
      </c>
      <c r="E10" s="6">
        <v>14</v>
      </c>
      <c r="F10" s="6">
        <v>2</v>
      </c>
      <c r="G10" s="75">
        <v>16</v>
      </c>
      <c r="H10" s="75">
        <v>65</v>
      </c>
      <c r="I10" s="75">
        <v>28</v>
      </c>
      <c r="J10" s="75">
        <v>14</v>
      </c>
      <c r="K10" s="54">
        <v>88</v>
      </c>
      <c r="L10" s="6">
        <v>88</v>
      </c>
      <c r="M10" s="6">
        <v>55</v>
      </c>
      <c r="N10" s="156">
        <v>0</v>
      </c>
      <c r="O10" s="6">
        <v>120</v>
      </c>
      <c r="P10" s="6">
        <v>120</v>
      </c>
      <c r="Q10" s="6">
        <v>13</v>
      </c>
      <c r="R10" s="6">
        <v>0</v>
      </c>
      <c r="S10" s="100">
        <v>40</v>
      </c>
      <c r="T10" s="100">
        <v>60</v>
      </c>
      <c r="U10" s="100">
        <v>3</v>
      </c>
      <c r="V10" s="39">
        <v>0</v>
      </c>
      <c r="W10" s="6">
        <v>6</v>
      </c>
      <c r="X10" s="38">
        <v>0</v>
      </c>
      <c r="Y10" s="6">
        <v>15</v>
      </c>
      <c r="Z10" s="54">
        <f t="shared" si="0"/>
        <v>118</v>
      </c>
      <c r="AA10" s="40"/>
    </row>
    <row r="11" spans="2:43">
      <c r="B11" s="80" t="s">
        <v>31</v>
      </c>
      <c r="C11" s="80">
        <v>0</v>
      </c>
      <c r="D11" s="78">
        <v>12</v>
      </c>
      <c r="E11" s="6">
        <v>2</v>
      </c>
      <c r="F11" s="6">
        <v>1</v>
      </c>
      <c r="G11" s="75">
        <v>37</v>
      </c>
      <c r="H11" s="75">
        <v>14</v>
      </c>
      <c r="I11" s="76">
        <v>40</v>
      </c>
      <c r="J11" s="75">
        <v>5</v>
      </c>
      <c r="K11" s="54">
        <v>40</v>
      </c>
      <c r="L11" s="6">
        <v>40</v>
      </c>
      <c r="M11" s="6">
        <v>11</v>
      </c>
      <c r="N11" s="156">
        <v>0</v>
      </c>
      <c r="O11" s="56">
        <v>30</v>
      </c>
      <c r="P11" s="56">
        <v>30</v>
      </c>
      <c r="Q11" s="56">
        <v>16</v>
      </c>
      <c r="R11" s="56">
        <v>5</v>
      </c>
      <c r="S11" s="101">
        <v>35</v>
      </c>
      <c r="T11" s="101">
        <v>26</v>
      </c>
      <c r="U11" s="101">
        <v>0</v>
      </c>
      <c r="V11" s="39">
        <v>0</v>
      </c>
      <c r="W11" s="56">
        <v>10</v>
      </c>
      <c r="X11" s="38">
        <v>0</v>
      </c>
      <c r="Y11" s="6">
        <v>29</v>
      </c>
      <c r="Z11" s="54">
        <f t="shared" si="0"/>
        <v>52</v>
      </c>
      <c r="AA11" s="40"/>
    </row>
    <row r="12" spans="2:43">
      <c r="B12" s="80" t="s">
        <v>32</v>
      </c>
      <c r="C12" s="80">
        <v>150</v>
      </c>
      <c r="D12" s="78">
        <v>0</v>
      </c>
      <c r="E12" s="15">
        <v>0</v>
      </c>
      <c r="F12" s="15">
        <v>2</v>
      </c>
      <c r="G12" s="76">
        <v>21</v>
      </c>
      <c r="H12" s="76">
        <v>31</v>
      </c>
      <c r="I12" s="76">
        <v>25</v>
      </c>
      <c r="J12" s="76">
        <v>10</v>
      </c>
      <c r="K12" s="54">
        <v>47</v>
      </c>
      <c r="L12" s="6">
        <v>47</v>
      </c>
      <c r="M12" s="6">
        <v>46</v>
      </c>
      <c r="N12" s="156">
        <v>0</v>
      </c>
      <c r="O12" s="6">
        <v>30</v>
      </c>
      <c r="P12" s="6">
        <v>30</v>
      </c>
      <c r="Q12" s="15">
        <v>15</v>
      </c>
      <c r="R12" s="116">
        <v>15</v>
      </c>
      <c r="S12" s="116">
        <v>43</v>
      </c>
      <c r="T12" s="3">
        <v>24</v>
      </c>
      <c r="U12" s="116">
        <v>0</v>
      </c>
      <c r="V12" s="39">
        <v>0</v>
      </c>
      <c r="W12" s="116">
        <v>12</v>
      </c>
      <c r="X12" s="38">
        <v>0</v>
      </c>
      <c r="Y12" s="15">
        <v>18</v>
      </c>
      <c r="Z12" s="54">
        <f t="shared" si="0"/>
        <v>47</v>
      </c>
      <c r="AA12" s="3"/>
    </row>
    <row r="13" spans="2:43">
      <c r="B13" s="80" t="s">
        <v>33</v>
      </c>
      <c r="C13" s="80">
        <v>150</v>
      </c>
      <c r="D13" s="126">
        <v>0</v>
      </c>
      <c r="E13" s="6">
        <v>12</v>
      </c>
      <c r="F13" s="6">
        <v>2</v>
      </c>
      <c r="G13" s="75">
        <v>10</v>
      </c>
      <c r="H13" s="75">
        <v>28</v>
      </c>
      <c r="I13" s="75">
        <v>54</v>
      </c>
      <c r="J13" s="76">
        <v>26</v>
      </c>
      <c r="K13" s="54">
        <v>75</v>
      </c>
      <c r="L13" s="6">
        <v>75</v>
      </c>
      <c r="M13" s="6">
        <v>58</v>
      </c>
      <c r="N13" s="156">
        <v>0</v>
      </c>
      <c r="O13" s="6">
        <v>90</v>
      </c>
      <c r="P13" s="75">
        <v>90</v>
      </c>
      <c r="Q13" s="15">
        <v>25</v>
      </c>
      <c r="R13" s="125">
        <v>18</v>
      </c>
      <c r="S13" s="126">
        <v>15</v>
      </c>
      <c r="T13" s="122">
        <v>28</v>
      </c>
      <c r="U13" s="126">
        <v>2</v>
      </c>
      <c r="V13" s="39">
        <v>0</v>
      </c>
      <c r="W13" s="126">
        <v>2</v>
      </c>
      <c r="X13" s="38">
        <v>0</v>
      </c>
      <c r="Y13" s="102">
        <v>29</v>
      </c>
      <c r="Z13" s="54">
        <f>D13+K13</f>
        <v>75</v>
      </c>
    </row>
    <row r="14" spans="2:43">
      <c r="B14" s="80" t="s">
        <v>81</v>
      </c>
      <c r="C14" s="126">
        <v>150</v>
      </c>
      <c r="D14" s="133">
        <v>34</v>
      </c>
      <c r="E14" s="126">
        <v>34</v>
      </c>
      <c r="F14" s="126">
        <v>0</v>
      </c>
      <c r="G14" s="126">
        <v>34</v>
      </c>
      <c r="H14" s="134">
        <v>69</v>
      </c>
      <c r="I14" s="75">
        <v>37</v>
      </c>
      <c r="J14" s="122">
        <v>35</v>
      </c>
      <c r="K14" s="126">
        <v>50</v>
      </c>
      <c r="L14" s="126">
        <v>112</v>
      </c>
      <c r="M14" s="126">
        <v>50</v>
      </c>
      <c r="N14" s="156">
        <v>0</v>
      </c>
      <c r="O14" s="126">
        <v>90</v>
      </c>
      <c r="P14" s="126">
        <v>66</v>
      </c>
      <c r="Q14" s="122">
        <v>30</v>
      </c>
      <c r="R14" s="122">
        <v>5</v>
      </c>
      <c r="S14" s="134">
        <v>88</v>
      </c>
      <c r="T14" s="102">
        <v>68</v>
      </c>
      <c r="U14" s="102">
        <v>14</v>
      </c>
      <c r="V14" s="39">
        <v>0</v>
      </c>
      <c r="W14" s="75">
        <v>0</v>
      </c>
      <c r="X14" s="126">
        <v>30</v>
      </c>
      <c r="Y14" s="122">
        <v>16</v>
      </c>
      <c r="Z14" s="126">
        <v>84</v>
      </c>
    </row>
    <row r="15" spans="2:43">
      <c r="B15" s="80" t="s">
        <v>36</v>
      </c>
      <c r="C15" s="136">
        <v>200</v>
      </c>
      <c r="D15" s="78">
        <v>19</v>
      </c>
      <c r="E15" s="6">
        <v>19</v>
      </c>
      <c r="F15" s="6">
        <v>0</v>
      </c>
      <c r="G15" s="75">
        <v>19</v>
      </c>
      <c r="H15" s="75">
        <v>44</v>
      </c>
      <c r="I15" s="75">
        <v>60</v>
      </c>
      <c r="J15" s="76">
        <v>10</v>
      </c>
      <c r="K15" s="77">
        <v>54</v>
      </c>
      <c r="L15" s="77">
        <v>54</v>
      </c>
      <c r="M15" s="77">
        <v>177</v>
      </c>
      <c r="N15" s="156">
        <v>253</v>
      </c>
      <c r="O15" s="6">
        <v>60</v>
      </c>
      <c r="P15" s="75">
        <v>30</v>
      </c>
      <c r="Q15" s="15">
        <v>30</v>
      </c>
      <c r="R15" s="15">
        <v>3</v>
      </c>
      <c r="S15" s="3">
        <v>66</v>
      </c>
      <c r="T15" s="15">
        <v>44</v>
      </c>
      <c r="U15" s="15">
        <v>4</v>
      </c>
      <c r="V15" s="39">
        <v>0</v>
      </c>
      <c r="W15" s="15">
        <v>3</v>
      </c>
      <c r="X15" s="126">
        <v>30</v>
      </c>
      <c r="Y15" s="15">
        <v>30</v>
      </c>
      <c r="Z15" s="54">
        <f t="shared" ref="Z15:Z19" si="1">D15+K15</f>
        <v>73</v>
      </c>
      <c r="AE15" s="7"/>
      <c r="AF15" s="7"/>
      <c r="AG15" s="7"/>
      <c r="AH15" s="7"/>
      <c r="AI15" s="7"/>
      <c r="AJ15" s="7"/>
      <c r="AK15" s="7"/>
      <c r="AL15" s="7"/>
    </row>
    <row r="16" spans="2:43">
      <c r="B16" s="80" t="s">
        <v>63</v>
      </c>
      <c r="C16" s="93"/>
      <c r="D16" s="78"/>
      <c r="E16" s="6"/>
      <c r="F16" s="6"/>
      <c r="G16" s="6"/>
      <c r="H16" s="6"/>
      <c r="I16" s="6"/>
      <c r="J16" s="15"/>
      <c r="K16" s="77"/>
      <c r="L16" s="6"/>
      <c r="M16" s="6"/>
      <c r="N16" s="6"/>
      <c r="O16" s="6"/>
      <c r="P16" s="6"/>
      <c r="Q16" s="15"/>
      <c r="R16" s="15"/>
      <c r="S16" s="100"/>
      <c r="T16" s="100"/>
      <c r="U16" s="100"/>
      <c r="V16" s="100"/>
      <c r="W16" s="6"/>
      <c r="X16" s="6"/>
      <c r="Y16" s="15"/>
      <c r="Z16" s="54">
        <f t="shared" si="1"/>
        <v>0</v>
      </c>
      <c r="AE16" s="20"/>
      <c r="AF16" s="20"/>
      <c r="AG16" s="20"/>
      <c r="AH16" s="20"/>
      <c r="AI16" s="20"/>
      <c r="AJ16" s="20"/>
      <c r="AK16" s="20"/>
      <c r="AL16" s="20"/>
    </row>
    <row r="17" spans="2:38" ht="18">
      <c r="B17" s="80" t="s">
        <v>38</v>
      </c>
      <c r="C17" s="93"/>
      <c r="D17" s="78"/>
      <c r="E17" s="15"/>
      <c r="F17" s="15"/>
      <c r="G17" s="15"/>
      <c r="H17" s="15"/>
      <c r="I17" s="6"/>
      <c r="J17" s="15"/>
      <c r="K17" s="54"/>
      <c r="L17" s="6"/>
      <c r="M17" s="6"/>
      <c r="N17" s="6"/>
      <c r="O17" s="6"/>
      <c r="P17" s="6"/>
      <c r="Q17" s="15"/>
      <c r="R17" s="15"/>
      <c r="S17" s="100"/>
      <c r="T17" s="100"/>
      <c r="U17" s="100"/>
      <c r="V17" s="100"/>
      <c r="W17" s="6"/>
      <c r="X17" s="6"/>
      <c r="Y17" s="15"/>
      <c r="Z17" s="54">
        <f t="shared" si="1"/>
        <v>0</v>
      </c>
      <c r="AE17" s="170"/>
      <c r="AF17" s="170"/>
      <c r="AG17" s="170"/>
      <c r="AH17" s="170"/>
      <c r="AI17" s="170"/>
      <c r="AJ17" s="170"/>
      <c r="AK17" s="170"/>
      <c r="AL17" s="170"/>
    </row>
    <row r="18" spans="2:38">
      <c r="B18" s="80" t="s">
        <v>39</v>
      </c>
      <c r="C18" s="93"/>
      <c r="D18" s="78"/>
      <c r="E18" s="6"/>
      <c r="F18" s="6"/>
      <c r="G18" s="6"/>
      <c r="H18" s="6"/>
      <c r="I18" s="6"/>
      <c r="J18" s="15"/>
      <c r="K18" s="54"/>
      <c r="L18" s="6"/>
      <c r="M18" s="6"/>
      <c r="N18" s="6"/>
      <c r="O18" s="6"/>
      <c r="P18" s="6"/>
      <c r="Q18" s="15"/>
      <c r="R18" s="15"/>
      <c r="S18" s="103"/>
      <c r="T18" s="103"/>
      <c r="U18" s="103"/>
      <c r="V18" s="103"/>
      <c r="W18" s="15"/>
      <c r="X18" s="15"/>
      <c r="Y18" s="15"/>
      <c r="Z18" s="54">
        <f t="shared" si="1"/>
        <v>0</v>
      </c>
      <c r="AE18" s="171"/>
      <c r="AF18" s="171"/>
      <c r="AG18" s="171"/>
      <c r="AH18" s="171"/>
      <c r="AI18" s="171"/>
      <c r="AJ18" s="171"/>
      <c r="AK18" s="171"/>
      <c r="AL18" s="171"/>
    </row>
    <row r="19" spans="2:38">
      <c r="B19" s="105" t="s">
        <v>121</v>
      </c>
      <c r="C19" s="93"/>
      <c r="D19" s="78"/>
      <c r="E19" s="6"/>
      <c r="F19" s="6"/>
      <c r="G19" s="6"/>
      <c r="H19" s="6"/>
      <c r="I19" s="6"/>
      <c r="J19" s="15"/>
      <c r="K19" s="54"/>
      <c r="L19" s="6"/>
      <c r="M19" s="6"/>
      <c r="N19" s="6"/>
      <c r="O19" s="6"/>
      <c r="P19" s="15"/>
      <c r="Q19" s="16"/>
      <c r="R19" s="16"/>
      <c r="S19" s="103"/>
      <c r="T19" s="103"/>
      <c r="U19" s="103"/>
      <c r="V19" s="103"/>
      <c r="W19" s="15"/>
      <c r="X19" s="15"/>
      <c r="Y19" s="15"/>
      <c r="Z19" s="54">
        <f t="shared" si="1"/>
        <v>0</v>
      </c>
    </row>
    <row r="20" spans="2:38">
      <c r="B20" s="105" t="s">
        <v>8</v>
      </c>
      <c r="C20" s="137">
        <f>SUM(C7:C19)</f>
        <v>1000</v>
      </c>
      <c r="D20" s="105">
        <f>SUM(D7:D19)</f>
        <v>159</v>
      </c>
      <c r="E20" s="106">
        <f>SUM(E7:E19)</f>
        <v>81</v>
      </c>
      <c r="F20" s="106">
        <f>SUM(F7:F19)</f>
        <v>8</v>
      </c>
      <c r="G20" s="106">
        <f>SUM(G7:G19)</f>
        <v>146</v>
      </c>
      <c r="H20" s="106">
        <f t="shared" ref="H20:Z20" si="2">SUM(H7:H19)</f>
        <v>481</v>
      </c>
      <c r="I20" s="106">
        <f t="shared" si="2"/>
        <v>271</v>
      </c>
      <c r="J20" s="107">
        <f t="shared" si="2"/>
        <v>228</v>
      </c>
      <c r="K20" s="108">
        <f t="shared" si="2"/>
        <v>696</v>
      </c>
      <c r="L20" s="106">
        <f t="shared" si="2"/>
        <v>758</v>
      </c>
      <c r="M20" s="106">
        <f>SUM(M7:M19)</f>
        <v>667</v>
      </c>
      <c r="N20" s="106">
        <f>SUM(N7:N19)</f>
        <v>253</v>
      </c>
      <c r="O20" s="106">
        <f>SUM(O7:O19)</f>
        <v>608</v>
      </c>
      <c r="P20" s="106">
        <f>SUM(P7:P19)</f>
        <v>554</v>
      </c>
      <c r="Q20" s="106">
        <f t="shared" si="2"/>
        <v>151</v>
      </c>
      <c r="R20" s="106">
        <f t="shared" si="2"/>
        <v>56</v>
      </c>
      <c r="S20" s="106">
        <f t="shared" si="2"/>
        <v>458</v>
      </c>
      <c r="T20" s="106">
        <f>SUM(T7:T19)</f>
        <v>514</v>
      </c>
      <c r="U20" s="106">
        <f>SUM(U7:U19)</f>
        <v>46</v>
      </c>
      <c r="V20" s="106"/>
      <c r="W20" s="106">
        <f>SUM(W10:W19)</f>
        <v>33</v>
      </c>
      <c r="X20" s="106">
        <f>SUM(X14:X19)</f>
        <v>60</v>
      </c>
      <c r="Y20" s="106">
        <f>SUM(Y7:Y19)</f>
        <v>142</v>
      </c>
      <c r="Z20" s="106">
        <f t="shared" si="2"/>
        <v>855</v>
      </c>
    </row>
    <row r="21" spans="2:38">
      <c r="B21" s="206" t="s">
        <v>123</v>
      </c>
      <c r="C21" s="206"/>
      <c r="D21" s="206"/>
      <c r="E21" s="206"/>
      <c r="F21" s="206"/>
      <c r="G21" s="206"/>
      <c r="H21" s="206"/>
      <c r="I21" s="9"/>
      <c r="J21" s="9"/>
      <c r="K21" s="63"/>
    </row>
    <row r="22" spans="2:38" ht="14.25" customHeight="1">
      <c r="B22" s="11" t="s">
        <v>124</v>
      </c>
      <c r="C22" s="42"/>
      <c r="D22" s="11"/>
      <c r="E22" s="87" t="s">
        <v>125</v>
      </c>
      <c r="F22" s="87"/>
      <c r="G22" s="87"/>
      <c r="H22" s="87"/>
      <c r="I22" s="9"/>
      <c r="J22" s="202"/>
      <c r="K22" s="202"/>
      <c r="L22" s="65"/>
      <c r="M22" s="194" t="s">
        <v>153</v>
      </c>
      <c r="N22" s="194"/>
      <c r="O22" s="193" t="s">
        <v>154</v>
      </c>
      <c r="P22" s="193"/>
      <c r="Q22" s="193"/>
      <c r="R22" s="193"/>
      <c r="S22" s="193"/>
      <c r="U22" s="66"/>
      <c r="V22" s="33" t="s">
        <v>123</v>
      </c>
      <c r="W22" s="33"/>
      <c r="X22" s="33"/>
      <c r="Y22" s="66"/>
      <c r="Z22" s="66"/>
      <c r="AA22" s="64"/>
    </row>
    <row r="23" spans="2:38">
      <c r="B23" s="9" t="s">
        <v>126</v>
      </c>
      <c r="C23" s="42"/>
      <c r="D23" s="11"/>
      <c r="E23" s="87" t="s">
        <v>127</v>
      </c>
      <c r="F23" s="87"/>
      <c r="G23" s="87"/>
      <c r="H23" s="9"/>
      <c r="I23" s="9"/>
      <c r="J23" s="9"/>
      <c r="K23" s="63"/>
      <c r="M23" s="193" t="s">
        <v>155</v>
      </c>
      <c r="N23" s="193"/>
      <c r="O23" s="193" t="s">
        <v>156</v>
      </c>
      <c r="P23" s="193"/>
      <c r="Q23" s="193"/>
      <c r="R23" s="193"/>
      <c r="S23" s="193"/>
      <c r="T23" s="193"/>
      <c r="V23" s="11" t="s">
        <v>132</v>
      </c>
      <c r="W23" s="196" t="s">
        <v>133</v>
      </c>
      <c r="X23" s="196"/>
      <c r="AA23" s="3"/>
      <c r="AB23" s="3"/>
    </row>
    <row r="24" spans="2:38">
      <c r="B24" s="11" t="s">
        <v>128</v>
      </c>
      <c r="C24" s="42"/>
      <c r="D24" s="11"/>
      <c r="E24" s="87" t="s">
        <v>129</v>
      </c>
      <c r="F24" s="87"/>
      <c r="G24" s="87"/>
      <c r="H24" s="87"/>
      <c r="I24" s="9"/>
      <c r="J24" s="9"/>
      <c r="K24" s="63"/>
      <c r="L24"/>
      <c r="M24"/>
      <c r="N24"/>
      <c r="O24"/>
      <c r="V24" s="11" t="s">
        <v>136</v>
      </c>
      <c r="W24" s="196" t="s">
        <v>137</v>
      </c>
      <c r="X24" s="196"/>
      <c r="Z24" s="40"/>
      <c r="AB24" s="3"/>
    </row>
    <row r="25" spans="2:38">
      <c r="B25" s="9" t="s">
        <v>130</v>
      </c>
      <c r="C25" s="42"/>
      <c r="D25" s="11"/>
      <c r="E25" s="87" t="s">
        <v>131</v>
      </c>
      <c r="F25" s="87"/>
      <c r="G25" s="87"/>
      <c r="H25" s="87"/>
      <c r="I25" s="9"/>
      <c r="J25" s="201"/>
      <c r="K25" s="201"/>
      <c r="L25" s="201"/>
      <c r="M25" s="201"/>
      <c r="N25" s="201"/>
      <c r="O25" s="201"/>
      <c r="P25" s="201"/>
      <c r="Q25" s="201"/>
      <c r="R25" s="201"/>
      <c r="V25" s="11" t="s">
        <v>140</v>
      </c>
      <c r="W25" s="196" t="s">
        <v>141</v>
      </c>
      <c r="X25" s="196"/>
    </row>
    <row r="26" spans="2:38">
      <c r="B26" s="9" t="s">
        <v>134</v>
      </c>
      <c r="C26" s="139"/>
      <c r="D26" s="11"/>
      <c r="E26" s="87" t="s">
        <v>135</v>
      </c>
      <c r="F26" s="87"/>
      <c r="G26" s="87"/>
      <c r="H26" s="87"/>
      <c r="I26" s="9"/>
      <c r="J26" s="9"/>
      <c r="K26" s="63"/>
      <c r="V26" s="11" t="s">
        <v>143</v>
      </c>
      <c r="W26" s="196" t="s">
        <v>144</v>
      </c>
      <c r="X26" s="196"/>
    </row>
    <row r="27" spans="2:38">
      <c r="B27" s="193" t="s">
        <v>138</v>
      </c>
      <c r="C27" s="193"/>
      <c r="D27" s="193" t="s">
        <v>139</v>
      </c>
      <c r="E27" s="193"/>
      <c r="F27" s="193"/>
      <c r="G27" s="193"/>
      <c r="H27" s="193"/>
      <c r="I27" s="193"/>
      <c r="J27" s="9"/>
      <c r="Q27"/>
      <c r="R27"/>
      <c r="V27" s="11" t="s">
        <v>147</v>
      </c>
      <c r="W27" s="196" t="s">
        <v>148</v>
      </c>
      <c r="X27" s="196"/>
    </row>
    <row r="28" spans="2:38">
      <c r="B28" s="193" t="s">
        <v>115</v>
      </c>
      <c r="C28" s="193"/>
      <c r="D28" s="11"/>
      <c r="E28" s="87" t="s">
        <v>142</v>
      </c>
      <c r="F28" s="87"/>
      <c r="G28" s="87"/>
      <c r="H28" s="87"/>
      <c r="I28" s="9"/>
      <c r="J28" s="9"/>
      <c r="V28" s="67"/>
      <c r="W28" s="11"/>
      <c r="X28" s="11"/>
    </row>
    <row r="29" spans="2:38" ht="15" customHeight="1">
      <c r="B29" s="193" t="s">
        <v>145</v>
      </c>
      <c r="C29" s="193"/>
      <c r="D29" s="195" t="s">
        <v>146</v>
      </c>
      <c r="E29" s="195"/>
      <c r="F29" s="195"/>
      <c r="G29" s="195"/>
      <c r="H29" s="195"/>
      <c r="I29" s="9"/>
      <c r="J29" s="9"/>
      <c r="K29" s="63"/>
      <c r="V29" s="67"/>
    </row>
    <row r="30" spans="2:38">
      <c r="B30" s="193" t="s">
        <v>149</v>
      </c>
      <c r="C30" s="193"/>
      <c r="D30" s="11"/>
      <c r="E30" s="87" t="s">
        <v>150</v>
      </c>
      <c r="F30" s="87"/>
      <c r="G30" s="87"/>
      <c r="H30" s="87"/>
      <c r="R30" s="188"/>
      <c r="S30" s="188"/>
      <c r="Y30" s="104"/>
    </row>
    <row r="31" spans="2:38">
      <c r="B31" s="193" t="s">
        <v>151</v>
      </c>
      <c r="C31" s="193"/>
      <c r="D31" s="11"/>
      <c r="E31" s="87" t="s">
        <v>152</v>
      </c>
      <c r="F31" s="87"/>
      <c r="G31" s="87"/>
      <c r="H31" s="87"/>
      <c r="P31" s="205" t="s">
        <v>122</v>
      </c>
      <c r="Q31" s="205"/>
      <c r="R31" s="205"/>
      <c r="S31" s="205"/>
      <c r="T31" s="205"/>
      <c r="U31" s="205"/>
      <c r="V31" s="205"/>
      <c r="W31" s="205"/>
      <c r="X31" s="11"/>
      <c r="Y31" s="9"/>
    </row>
  </sheetData>
  <mergeCells count="30">
    <mergeCell ref="B1:Z1"/>
    <mergeCell ref="B2:Z2"/>
    <mergeCell ref="B3:Z3"/>
    <mergeCell ref="B4:Z4"/>
    <mergeCell ref="W24:X24"/>
    <mergeCell ref="W23:X23"/>
    <mergeCell ref="C5:J5"/>
    <mergeCell ref="K5:O5"/>
    <mergeCell ref="X5:Y5"/>
    <mergeCell ref="B21:H21"/>
    <mergeCell ref="W25:X25"/>
    <mergeCell ref="W26:X26"/>
    <mergeCell ref="W27:X27"/>
    <mergeCell ref="P5:S5"/>
    <mergeCell ref="T5:W5"/>
    <mergeCell ref="J25:R25"/>
    <mergeCell ref="J22:K22"/>
    <mergeCell ref="D27:I27"/>
    <mergeCell ref="B31:C31"/>
    <mergeCell ref="M22:N22"/>
    <mergeCell ref="D29:H29"/>
    <mergeCell ref="O22:S22"/>
    <mergeCell ref="B28:C28"/>
    <mergeCell ref="B27:C27"/>
    <mergeCell ref="O23:T23"/>
    <mergeCell ref="B29:C29"/>
    <mergeCell ref="B30:C30"/>
    <mergeCell ref="M23:N23"/>
    <mergeCell ref="R30:S30"/>
    <mergeCell ref="P31:W31"/>
  </mergeCells>
  <pageMargins left="0.7" right="0.7" top="0.65625" bottom="0.75" header="0.3" footer="0.3"/>
  <pageSetup orientation="landscape" r:id="rId1"/>
  <ignoredErrors>
    <ignoredError sqref="W2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por Trimestre</vt:lpstr>
      <vt:lpstr>Desarrollo de colecciones</vt:lpstr>
      <vt:lpstr>Est. por tipo de usuarios</vt:lpstr>
      <vt:lpstr>Est. por tipo de documento</vt:lpstr>
      <vt:lpstr>Est. por colecciones</vt:lpstr>
      <vt:lpstr>Proc. tecn. y responsable</vt:lpstr>
    </vt:vector>
  </TitlesOfParts>
  <Manager/>
  <Company>Universidad Carlos III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Amarilis Beltre Mendez</dc:creator>
  <cp:keywords/>
  <dc:description/>
  <cp:lastModifiedBy>Amarilis Beltre</cp:lastModifiedBy>
  <cp:revision/>
  <dcterms:created xsi:type="dcterms:W3CDTF">2011-04-26T16:35:06Z</dcterms:created>
  <dcterms:modified xsi:type="dcterms:W3CDTF">2022-10-10T19:58:13Z</dcterms:modified>
  <cp:category/>
  <cp:contentStatus/>
</cp:coreProperties>
</file>