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beltre\Desktop\2022-Transparencia\"/>
    </mc:Choice>
  </mc:AlternateContent>
  <xr:revisionPtr revIDLastSave="0" documentId="13_ncr:1_{96D04830-AF1E-4E59-A922-087158A2F8EC}" xr6:coauthVersionLast="47" xr6:coauthVersionMax="47" xr10:uidLastSave="{00000000-0000-0000-0000-000000000000}"/>
  <bookViews>
    <workbookView xWindow="-120" yWindow="-120" windowWidth="29040" windowHeight="15840" firstSheet="1" activeTab="5" xr2:uid="{00000000-000D-0000-FFFF-FFFF00000000}"/>
  </bookViews>
  <sheets>
    <sheet name="Est. por tipo de usuarios" sheetId="3" r:id="rId1"/>
    <sheet name="Est. por colecciones" sheetId="7" r:id="rId2"/>
    <sheet name="Est. por tipo de documento" sheetId="2" r:id="rId3"/>
    <sheet name="Desarrollo de colecciones" sheetId="11" r:id="rId4"/>
    <sheet name="Proc. tecn. y responsable" sheetId="5" r:id="rId5"/>
    <sheet name="Resumen por Trimestre" sheetId="12" r:id="rId6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2" i="2" l="1"/>
  <c r="F14" i="12"/>
  <c r="K21" i="2"/>
  <c r="M20" i="7"/>
  <c r="R21" i="3"/>
  <c r="L20" i="7"/>
  <c r="R20" i="3"/>
  <c r="K20" i="7"/>
  <c r="R19" i="3"/>
  <c r="P22" i="3"/>
  <c r="N19" i="5"/>
  <c r="N18" i="7"/>
  <c r="E35" i="11"/>
  <c r="E19" i="5"/>
  <c r="C19" i="5"/>
  <c r="E14" i="12"/>
  <c r="J20" i="7"/>
  <c r="R18" i="3"/>
  <c r="X19" i="5"/>
  <c r="Z15" i="5"/>
  <c r="Z17" i="5"/>
  <c r="Z18" i="5"/>
  <c r="Z13" i="5"/>
  <c r="R10" i="3"/>
  <c r="U19" i="5"/>
  <c r="T19" i="5"/>
  <c r="W19" i="5"/>
  <c r="G13" i="12"/>
  <c r="G12" i="12"/>
  <c r="G11" i="12"/>
  <c r="G10" i="12"/>
  <c r="D14" i="12"/>
  <c r="M19" i="5"/>
  <c r="Z8" i="5"/>
  <c r="Z9" i="5"/>
  <c r="Z10" i="5"/>
  <c r="Z11" i="5"/>
  <c r="Z12" i="5"/>
  <c r="Z7" i="5"/>
  <c r="G20" i="7"/>
  <c r="R15" i="3"/>
  <c r="G33" i="11"/>
  <c r="N7" i="7"/>
  <c r="N8" i="7"/>
  <c r="N9" i="7"/>
  <c r="N10" i="7"/>
  <c r="N11" i="7"/>
  <c r="N12" i="7"/>
  <c r="N13" i="7"/>
  <c r="N14" i="7"/>
  <c r="N15" i="7"/>
  <c r="N16" i="7"/>
  <c r="N17" i="7"/>
  <c r="N19" i="7"/>
  <c r="N6" i="7"/>
  <c r="O22" i="3"/>
  <c r="N22" i="3"/>
  <c r="M22" i="3"/>
  <c r="L22" i="3"/>
  <c r="K22" i="3"/>
  <c r="J22" i="3"/>
  <c r="I22" i="3"/>
  <c r="H22" i="3"/>
  <c r="G22" i="3"/>
  <c r="F22" i="3"/>
  <c r="E22" i="3"/>
  <c r="D22" i="3"/>
  <c r="C22" i="3"/>
  <c r="J22" i="2"/>
  <c r="H22" i="2"/>
  <c r="G22" i="2"/>
  <c r="F22" i="2"/>
  <c r="E22" i="2"/>
  <c r="D22" i="2"/>
  <c r="C22" i="2"/>
  <c r="F20" i="7"/>
  <c r="R14" i="3"/>
  <c r="H33" i="11"/>
  <c r="E20" i="7"/>
  <c r="R13" i="3"/>
  <c r="R12" i="3"/>
  <c r="R11" i="3"/>
  <c r="C14" i="12"/>
  <c r="D20" i="7"/>
  <c r="F33" i="11"/>
  <c r="P19" i="5"/>
  <c r="C20" i="7"/>
  <c r="B20" i="7"/>
  <c r="K10" i="2"/>
  <c r="D19" i="5"/>
  <c r="G19" i="5"/>
  <c r="O19" i="5"/>
  <c r="Y19" i="5"/>
  <c r="F19" i="5"/>
  <c r="H19" i="5"/>
  <c r="I19" i="5"/>
  <c r="J19" i="5"/>
  <c r="K19" i="5"/>
  <c r="L19" i="5"/>
  <c r="Q19" i="5"/>
  <c r="R19" i="5"/>
  <c r="S19" i="5"/>
  <c r="Q22" i="3"/>
  <c r="N20" i="7" l="1"/>
  <c r="R22" i="3"/>
  <c r="G14" i="12"/>
  <c r="Z19" i="5"/>
  <c r="K19" i="2"/>
  <c r="K20" i="2"/>
  <c r="K12" i="2"/>
  <c r="K13" i="2"/>
  <c r="K15" i="2"/>
  <c r="K18" i="2"/>
  <c r="K14" i="2"/>
</calcChain>
</file>

<file path=xl/sharedStrings.xml><?xml version="1.0" encoding="utf-8"?>
<sst xmlns="http://schemas.openxmlformats.org/spreadsheetml/2006/main" count="252" uniqueCount="153">
  <si>
    <t>Ministerio de Relaciones Exteriores</t>
  </si>
  <si>
    <t>Instituto de Educación Superior en Formación Diplomática  y Consular “Dr. Eduardo Latorre Rodríguez”</t>
  </si>
  <si>
    <t>Biblioteca</t>
  </si>
  <si>
    <t>Estadísticas por tipos de usuarios, 2022</t>
  </si>
  <si>
    <t>Mes</t>
  </si>
  <si>
    <t>Profesores</t>
  </si>
  <si>
    <t xml:space="preserve">Est. Maestría </t>
  </si>
  <si>
    <t>Est. Especialidad</t>
  </si>
  <si>
    <t xml:space="preserve">Empleados-INESDYC </t>
  </si>
  <si>
    <t>Empleados-MIREX</t>
  </si>
  <si>
    <t>Referencia Virtual</t>
  </si>
  <si>
    <t>Préstamos en Sala</t>
  </si>
  <si>
    <t>Usuario Especial</t>
  </si>
  <si>
    <t>Est. INSUDE</t>
  </si>
  <si>
    <t>Est. INTEC</t>
  </si>
  <si>
    <t>Est. UASD</t>
  </si>
  <si>
    <t>Est. UNPHU</t>
  </si>
  <si>
    <t>Est.UTE</t>
  </si>
  <si>
    <t>Est.UNICARIBE</t>
  </si>
  <si>
    <t>Est.UCSD</t>
  </si>
  <si>
    <t>Total</t>
  </si>
  <si>
    <t xml:space="preserve">Enero </t>
  </si>
  <si>
    <t>Febr.</t>
  </si>
  <si>
    <t>Marz.</t>
  </si>
  <si>
    <t>Abril</t>
  </si>
  <si>
    <t>Mayo</t>
  </si>
  <si>
    <t>Junio</t>
  </si>
  <si>
    <t>Julio</t>
  </si>
  <si>
    <t>Ago.</t>
  </si>
  <si>
    <t>Sept.</t>
  </si>
  <si>
    <t>Oct.</t>
  </si>
  <si>
    <t>Nov.</t>
  </si>
  <si>
    <t>Dic.</t>
  </si>
  <si>
    <t xml:space="preserve">Total </t>
  </si>
  <si>
    <t>Leyenda: Referencia Virtual  asincrónica envío de documentos por correo electrónico</t>
  </si>
  <si>
    <t>A.Beltré 1/13/2023</t>
  </si>
  <si>
    <t xml:space="preserve"> </t>
  </si>
  <si>
    <t>Instituto de Educación Superior en Formación Diplomática y Consular “Dr. Eduardo Latorre Rodríguez”</t>
  </si>
  <si>
    <t>Estadísticas de préstamos por colecciones, 2022</t>
  </si>
  <si>
    <t>Colecciones</t>
  </si>
  <si>
    <t>Ene.</t>
  </si>
  <si>
    <t>Feb.</t>
  </si>
  <si>
    <t>Agost.</t>
  </si>
  <si>
    <t>Tot.</t>
  </si>
  <si>
    <t xml:space="preserve">Colección de Asuntos Haitianos  (AH)        </t>
  </si>
  <si>
    <t xml:space="preserve">Colección Asuntos del Caribe (AC)           </t>
  </si>
  <si>
    <t xml:space="preserve">Colección Dominicana  (RD) </t>
  </si>
  <si>
    <t xml:space="preserve">Fondo Antiguo Internacional (FAI)             </t>
  </si>
  <si>
    <t xml:space="preserve">Colección General                </t>
  </si>
  <si>
    <t>Colección MIREX-INESDYC</t>
  </si>
  <si>
    <t xml:space="preserve">Publicaciones Periódicas /  (PP)  </t>
  </si>
  <si>
    <t xml:space="preserve">Colección de Referencia (R)                      </t>
  </si>
  <si>
    <t>Colección de Folletos</t>
  </si>
  <si>
    <t>Colección de Tesis</t>
  </si>
  <si>
    <t>Colección de Multimedia</t>
  </si>
  <si>
    <t>Memorias</t>
  </si>
  <si>
    <t>Equipos (audifonos)</t>
  </si>
  <si>
    <t>Doc. en formato electrónico</t>
  </si>
  <si>
    <t>Estadísticas por tipos de documentos, 2022</t>
  </si>
  <si>
    <t>Libros</t>
  </si>
  <si>
    <t>Folletos</t>
  </si>
  <si>
    <t>Multimedia</t>
  </si>
  <si>
    <t>Publicaciones Periódicas</t>
  </si>
  <si>
    <t>Tesis</t>
  </si>
  <si>
    <t>Recurso electrónicos</t>
  </si>
  <si>
    <t>Equipos</t>
  </si>
  <si>
    <t>Enero</t>
  </si>
  <si>
    <t>Febrero</t>
  </si>
  <si>
    <t>Marzo</t>
  </si>
  <si>
    <t>Agosto</t>
  </si>
  <si>
    <t>Octubre</t>
  </si>
  <si>
    <t>Instituto de Educación Superior en Formación Diplomática y Consular "Dr. Eduardo Latorre Rodríguez”</t>
  </si>
  <si>
    <t>Estadísticas de desarrollo de colecciones</t>
  </si>
  <si>
    <t>Año:2022</t>
  </si>
  <si>
    <t>Modo adquisición</t>
  </si>
  <si>
    <t>Revistas</t>
  </si>
  <si>
    <t>CD/DVD Tesis</t>
  </si>
  <si>
    <t>Donación</t>
  </si>
  <si>
    <t>Compra</t>
  </si>
  <si>
    <t>Total donación</t>
  </si>
  <si>
    <t>Total compra</t>
  </si>
  <si>
    <t>Total general</t>
  </si>
  <si>
    <t>Estadísticas del área de análisis de la Información, 2023</t>
  </si>
  <si>
    <t>Cat. I (MM)</t>
  </si>
  <si>
    <t>Cat. II (LR)</t>
  </si>
  <si>
    <t>Aux. (GJ)</t>
  </si>
  <si>
    <t>Aux.JZ</t>
  </si>
  <si>
    <t>Aux. Os</t>
  </si>
  <si>
    <t>Total Docs. Cat.</t>
  </si>
  <si>
    <t>RDA</t>
  </si>
  <si>
    <t>Doc. Cat.</t>
  </si>
  <si>
    <t xml:space="preserve">An. PP. </t>
  </si>
  <si>
    <t xml:space="preserve"> Bibliografías</t>
  </si>
  <si>
    <t>Port. Esc.</t>
  </si>
  <si>
    <t>Port. sist.</t>
  </si>
  <si>
    <t>TCD.</t>
  </si>
  <si>
    <t>URL</t>
  </si>
  <si>
    <t>Doc. rev.</t>
  </si>
  <si>
    <t>Est. 991</t>
  </si>
  <si>
    <t>IT</t>
  </si>
  <si>
    <t>Prep. Doc.</t>
  </si>
  <si>
    <t>Libros Forrados</t>
  </si>
  <si>
    <t>Bols.y fichas</t>
  </si>
  <si>
    <t xml:space="preserve">Doc. Dig. </t>
  </si>
  <si>
    <t xml:space="preserve"> Bibliografís</t>
  </si>
  <si>
    <t>Mar.</t>
  </si>
  <si>
    <t>Leyenda:</t>
  </si>
  <si>
    <t>TCD. :</t>
  </si>
  <si>
    <t>Tabla de contenido digitada</t>
  </si>
  <si>
    <t>An. PP. :</t>
  </si>
  <si>
    <t>Analitica de las Publicaciones Periódicas</t>
  </si>
  <si>
    <t>MM.:</t>
  </si>
  <si>
    <t>M.Martínez</t>
  </si>
  <si>
    <t>Bols. :</t>
  </si>
  <si>
    <t xml:space="preserve">Bolsillos </t>
  </si>
  <si>
    <t>Cat.:</t>
  </si>
  <si>
    <t>Catalogador</t>
  </si>
  <si>
    <t>LR.:</t>
  </si>
  <si>
    <t>L.Reyes</t>
  </si>
  <si>
    <t>Ports. sist. :</t>
  </si>
  <si>
    <t>Portadas colocadas en el sistema</t>
  </si>
  <si>
    <t>IT.:</t>
  </si>
  <si>
    <t>Impresión de tejuelos</t>
  </si>
  <si>
    <t>GJ.:</t>
  </si>
  <si>
    <t>G.Jiménez</t>
  </si>
  <si>
    <t>Doc. Cat. :</t>
  </si>
  <si>
    <t>Documentos catalogados</t>
  </si>
  <si>
    <t>RDA:</t>
  </si>
  <si>
    <t>Campos 336, 337, 338, 040, 264, #a, b, c 082 #a, 100#e</t>
  </si>
  <si>
    <t>LT.:</t>
  </si>
  <si>
    <t>O. Mercedes</t>
  </si>
  <si>
    <t>Doc. rev. :</t>
  </si>
  <si>
    <t>Documentos Revisados en el sistema</t>
  </si>
  <si>
    <t>Aux. proc. :</t>
  </si>
  <si>
    <t>Auxiliar de procesos técnico</t>
  </si>
  <si>
    <t>JZ.:</t>
  </si>
  <si>
    <t>J. Zorrilla</t>
  </si>
  <si>
    <t>Ed. Campos</t>
  </si>
  <si>
    <t>Campos 852#q,z9 541#5,c,h y 912#h,b</t>
  </si>
  <si>
    <t>Preparación física del documento</t>
  </si>
  <si>
    <t>Lib. Acc.</t>
  </si>
  <si>
    <t>Libro de acceso</t>
  </si>
  <si>
    <t>Modificado por A.Beltré 1/13/2023</t>
  </si>
  <si>
    <t>Estadísticas general de servicios al público, 2022</t>
  </si>
  <si>
    <t>Enero-Marzo</t>
  </si>
  <si>
    <t>Abril-junio</t>
  </si>
  <si>
    <t>Julio-Septiembre</t>
  </si>
  <si>
    <t>Octubre-Diciembre</t>
  </si>
  <si>
    <t>Asistencia Biblioteca</t>
  </si>
  <si>
    <t>Préstamos de documentos  a domicilio</t>
  </si>
  <si>
    <t>Préstamos en sala</t>
  </si>
  <si>
    <t>Servicio de Internet</t>
  </si>
  <si>
    <t xml:space="preserve">Total general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</si>
</sst>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5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ahoma"/>
      <family val="2"/>
    </font>
    <font>
      <sz val="9"/>
      <name val="Arial"/>
      <family val="2"/>
    </font>
    <font>
      <b/>
      <sz val="7"/>
      <name val="Tahoma"/>
      <family val="2"/>
    </font>
    <font>
      <sz val="9"/>
      <name val="Tahoma"/>
      <family val="2"/>
    </font>
    <font>
      <b/>
      <sz val="9"/>
      <name val="Tahoma"/>
      <family val="2"/>
    </font>
    <font>
      <b/>
      <u/>
      <sz val="9"/>
      <name val="Tahoma"/>
      <family val="2"/>
    </font>
    <font>
      <sz val="11"/>
      <name val="Arial Unicode MS"/>
      <family val="2"/>
    </font>
    <font>
      <sz val="11"/>
      <name val="Arial"/>
      <family val="2"/>
    </font>
    <font>
      <b/>
      <sz val="8"/>
      <name val="Tahoma"/>
      <family val="2"/>
    </font>
    <font>
      <b/>
      <sz val="11"/>
      <color theme="1"/>
      <name val="Calibri"/>
      <family val="2"/>
      <scheme val="minor"/>
    </font>
    <font>
      <sz val="11"/>
      <color theme="1"/>
      <name val="Arial Unicode MS"/>
      <family val="2"/>
    </font>
    <font>
      <sz val="11"/>
      <color theme="1"/>
      <name val="Arial"/>
      <family val="2"/>
    </font>
    <font>
      <sz val="11"/>
      <color theme="0"/>
      <name val="Arial Unicode MS"/>
      <family val="2"/>
    </font>
    <font>
      <b/>
      <sz val="10"/>
      <color theme="0"/>
      <name val="Arial Unicode MS"/>
      <family val="2"/>
    </font>
    <font>
      <b/>
      <i/>
      <sz val="11"/>
      <color theme="1"/>
      <name val="Arial Unicode MS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9"/>
      <color theme="0"/>
      <name val="Arial Unicode MS"/>
      <family val="2"/>
    </font>
    <font>
      <b/>
      <sz val="11"/>
      <color theme="1"/>
      <name val="Arial Unicode MS"/>
      <family val="2"/>
    </font>
    <font>
      <b/>
      <sz val="7"/>
      <color theme="0"/>
      <name val="Tahoma"/>
      <family val="2"/>
    </font>
    <font>
      <sz val="10"/>
      <color theme="1"/>
      <name val="Arial Unicode MS"/>
      <family val="2"/>
    </font>
    <font>
      <sz val="9"/>
      <color theme="1"/>
      <name val="Tahoma"/>
      <family val="2"/>
    </font>
    <font>
      <sz val="9"/>
      <color theme="1"/>
      <name val="Arial Unicode MS"/>
      <family val="2"/>
    </font>
    <font>
      <sz val="8"/>
      <color theme="0"/>
      <name val="Arial Unicode MS"/>
      <family val="2"/>
    </font>
    <font>
      <sz val="11"/>
      <color rgb="FF000000"/>
      <name val="Arial"/>
      <family val="2"/>
    </font>
    <font>
      <b/>
      <sz val="11"/>
      <color theme="1"/>
      <name val="Arial"/>
      <family val="2"/>
    </font>
    <font>
      <b/>
      <sz val="8"/>
      <color theme="1"/>
      <name val="Tahoma"/>
      <family val="2"/>
    </font>
    <font>
      <b/>
      <sz val="8"/>
      <color theme="1"/>
      <name val="Calibri"/>
      <family val="2"/>
      <scheme val="minor"/>
    </font>
    <font>
      <b/>
      <sz val="14"/>
      <color rgb="FF0070C0"/>
      <name val="Arial Unicode MS"/>
    </font>
    <font>
      <b/>
      <sz val="12"/>
      <color rgb="FF0070C0"/>
      <name val="Arial Unicode MS"/>
    </font>
    <font>
      <sz val="12"/>
      <color theme="1"/>
      <name val="Arial Unicode MS"/>
      <family val="2"/>
    </font>
    <font>
      <sz val="11"/>
      <color rgb="FF000000"/>
      <name val="Arial Unicode MS"/>
      <family val="2"/>
    </font>
    <font>
      <sz val="11"/>
      <color rgb="FF000000"/>
      <name val="Calibri"/>
      <family val="2"/>
    </font>
    <font>
      <sz val="9"/>
      <color rgb="FF000000"/>
      <name val="Tahoma"/>
      <family val="2"/>
    </font>
    <font>
      <sz val="9"/>
      <color theme="1"/>
      <name val="Arial"/>
      <family val="2"/>
    </font>
    <font>
      <sz val="9"/>
      <color rgb="FF000000"/>
      <name val="Arial Unicode MS"/>
      <family val="2"/>
    </font>
    <font>
      <b/>
      <u/>
      <sz val="9"/>
      <color rgb="FF002060"/>
      <name val="Tahoma"/>
      <family val="2"/>
    </font>
    <font>
      <sz val="14"/>
      <color theme="1"/>
      <name val="Arial Unicode MS"/>
      <family val="2"/>
    </font>
    <font>
      <b/>
      <sz val="11"/>
      <color theme="1"/>
      <name val="Arial Unicode MS"/>
    </font>
    <font>
      <b/>
      <sz val="11"/>
      <color rgb="FF000000"/>
      <name val="Arial"/>
      <family val="2"/>
    </font>
    <font>
      <b/>
      <sz val="11"/>
      <color rgb="FF000000"/>
      <name val="Arial Unicode MS"/>
    </font>
    <font>
      <sz val="10"/>
      <color theme="1"/>
      <name val="Arial"/>
      <family val="2"/>
    </font>
    <font>
      <sz val="11"/>
      <color rgb="FF444444"/>
      <name val="Calibri"/>
      <family val="2"/>
      <charset val="1"/>
    </font>
  </fonts>
  <fills count="1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D9D9D9"/>
        <bgColor rgb="FF000000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210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12" fillId="0" borderId="1" xfId="0" applyFont="1" applyBorder="1"/>
    <xf numFmtId="0" fontId="12" fillId="0" borderId="1" xfId="0" applyFont="1" applyBorder="1" applyAlignment="1">
      <alignment horizontal="center"/>
    </xf>
    <xf numFmtId="0" fontId="5" fillId="0" borderId="1" xfId="1" applyFont="1" applyBorder="1" applyAlignment="1">
      <alignment horizontal="center"/>
    </xf>
    <xf numFmtId="0" fontId="12" fillId="0" borderId="0" xfId="0" applyFont="1" applyAlignment="1">
      <alignment vertical="center"/>
    </xf>
    <xf numFmtId="0" fontId="13" fillId="2" borderId="1" xfId="0" applyFont="1" applyFill="1" applyBorder="1" applyAlignment="1">
      <alignment vertical="center"/>
    </xf>
    <xf numFmtId="0" fontId="4" fillId="0" borderId="0" xfId="1" applyFont="1" applyAlignment="1">
      <alignment horizontal="center"/>
    </xf>
    <xf numFmtId="0" fontId="14" fillId="3" borderId="1" xfId="0" applyFont="1" applyFill="1" applyBorder="1" applyAlignment="1">
      <alignment vertical="center" wrapText="1"/>
    </xf>
    <xf numFmtId="0" fontId="4" fillId="0" borderId="0" xfId="1" applyFont="1" applyAlignment="1">
      <alignment horizontal="left"/>
    </xf>
    <xf numFmtId="0" fontId="0" fillId="0" borderId="0" xfId="0" applyAlignment="1">
      <alignment horizontal="left" wrapText="1"/>
    </xf>
    <xf numFmtId="0" fontId="0" fillId="0" borderId="0" xfId="0" applyAlignment="1">
      <alignment horizontal="center" wrapText="1"/>
    </xf>
    <xf numFmtId="0" fontId="14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2" fillId="0" borderId="0" xfId="0" applyFont="1" applyAlignment="1">
      <alignment horizontal="center"/>
    </xf>
    <xf numFmtId="0" fontId="12" fillId="0" borderId="0" xfId="0" applyFont="1" applyAlignment="1">
      <alignment vertical="center" wrapText="1"/>
    </xf>
    <xf numFmtId="0" fontId="12" fillId="0" borderId="0" xfId="0" applyFont="1"/>
    <xf numFmtId="14" fontId="0" fillId="0" borderId="0" xfId="0" applyNumberFormat="1"/>
    <xf numFmtId="0" fontId="0" fillId="0" borderId="0" xfId="0" applyAlignment="1">
      <alignment horizontal="left"/>
    </xf>
    <xf numFmtId="0" fontId="15" fillId="3" borderId="3" xfId="0" applyFont="1" applyFill="1" applyBorder="1" applyAlignment="1">
      <alignment horizontal="center" vertical="center"/>
    </xf>
    <xf numFmtId="0" fontId="15" fillId="3" borderId="3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/>
    </xf>
    <xf numFmtId="3" fontId="17" fillId="0" borderId="1" xfId="0" applyNumberFormat="1" applyFont="1" applyBorder="1" applyAlignment="1">
      <alignment horizontal="center" vertical="center" wrapText="1"/>
    </xf>
    <xf numFmtId="0" fontId="15" fillId="3" borderId="1" xfId="0" applyFont="1" applyFill="1" applyBorder="1" applyAlignment="1">
      <alignment vertical="center"/>
    </xf>
    <xf numFmtId="0" fontId="13" fillId="2" borderId="4" xfId="0" applyFont="1" applyFill="1" applyBorder="1" applyAlignment="1">
      <alignment vertical="center"/>
    </xf>
    <xf numFmtId="0" fontId="11" fillId="4" borderId="1" xfId="0" applyFont="1" applyFill="1" applyBorder="1" applyAlignment="1">
      <alignment horizontal="center"/>
    </xf>
    <xf numFmtId="0" fontId="7" fillId="0" borderId="0" xfId="1" applyFont="1"/>
    <xf numFmtId="0" fontId="8" fillId="0" borderId="1" xfId="0" applyFont="1" applyBorder="1" applyAlignment="1">
      <alignment horizontal="center"/>
    </xf>
    <xf numFmtId="0" fontId="8" fillId="5" borderId="1" xfId="0" applyFont="1" applyFill="1" applyBorder="1" applyAlignment="1">
      <alignment horizontal="center"/>
    </xf>
    <xf numFmtId="0" fontId="2" fillId="0" borderId="1" xfId="1" applyFont="1" applyBorder="1" applyAlignment="1">
      <alignment horizontal="center"/>
    </xf>
    <xf numFmtId="0" fontId="3" fillId="0" borderId="1" xfId="1" applyFont="1" applyBorder="1" applyAlignment="1">
      <alignment horizontal="center"/>
    </xf>
    <xf numFmtId="0" fontId="5" fillId="0" borderId="0" xfId="1" applyFont="1" applyAlignment="1">
      <alignment horizontal="center"/>
    </xf>
    <xf numFmtId="0" fontId="0" fillId="5" borderId="1" xfId="0" applyFill="1" applyBorder="1" applyAlignment="1">
      <alignment horizontal="center"/>
    </xf>
    <xf numFmtId="20" fontId="0" fillId="0" borderId="0" xfId="0" applyNumberFormat="1" applyAlignment="1">
      <alignment wrapText="1"/>
    </xf>
    <xf numFmtId="0" fontId="2" fillId="0" borderId="0" xfId="1" applyFont="1" applyAlignment="1">
      <alignment horizontal="center"/>
    </xf>
    <xf numFmtId="3" fontId="0" fillId="0" borderId="0" xfId="0" applyNumberFormat="1"/>
    <xf numFmtId="0" fontId="4" fillId="6" borderId="1" xfId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0" borderId="1" xfId="1" applyBorder="1" applyAlignment="1">
      <alignment horizontal="center"/>
    </xf>
    <xf numFmtId="0" fontId="2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5" fillId="5" borderId="1" xfId="1" applyFont="1" applyFill="1" applyBorder="1" applyAlignment="1">
      <alignment horizontal="center"/>
    </xf>
    <xf numFmtId="0" fontId="2" fillId="5" borderId="1" xfId="1" applyFont="1" applyFill="1" applyBorder="1" applyAlignment="1">
      <alignment horizontal="center"/>
    </xf>
    <xf numFmtId="0" fontId="3" fillId="5" borderId="1" xfId="1" applyFont="1" applyFill="1" applyBorder="1" applyAlignment="1">
      <alignment horizontal="center"/>
    </xf>
    <xf numFmtId="0" fontId="12" fillId="5" borderId="1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0" xfId="1" applyFont="1" applyAlignment="1">
      <alignment horizontal="center" vertical="center"/>
    </xf>
    <xf numFmtId="14" fontId="7" fillId="0" borderId="0" xfId="1" applyNumberFormat="1" applyFont="1"/>
    <xf numFmtId="0" fontId="7" fillId="0" borderId="0" xfId="1" applyFont="1" applyAlignment="1">
      <alignment vertical="center"/>
    </xf>
    <xf numFmtId="0" fontId="6" fillId="0" borderId="0" xfId="1" applyFont="1" applyAlignment="1">
      <alignment horizontal="center"/>
    </xf>
    <xf numFmtId="0" fontId="11" fillId="0" borderId="0" xfId="0" applyFont="1" applyAlignment="1">
      <alignment horizontal="center"/>
    </xf>
    <xf numFmtId="0" fontId="6" fillId="0" borderId="0" xfId="1" applyFont="1" applyAlignment="1">
      <alignment horizontal="center" vertical="center"/>
    </xf>
    <xf numFmtId="0" fontId="21" fillId="7" borderId="1" xfId="1" applyFont="1" applyFill="1" applyBorder="1" applyAlignment="1">
      <alignment horizontal="center" wrapText="1"/>
    </xf>
    <xf numFmtId="0" fontId="21" fillId="7" borderId="1" xfId="1" applyFont="1" applyFill="1" applyBorder="1" applyAlignment="1">
      <alignment horizontal="center" vertical="center"/>
    </xf>
    <xf numFmtId="0" fontId="4" fillId="8" borderId="1" xfId="1" applyFont="1" applyFill="1" applyBorder="1" applyAlignment="1">
      <alignment horizontal="center" vertical="center"/>
    </xf>
    <xf numFmtId="0" fontId="4" fillId="8" borderId="1" xfId="1" applyFont="1" applyFill="1" applyBorder="1" applyAlignment="1">
      <alignment horizontal="center" vertical="center" wrapText="1"/>
    </xf>
    <xf numFmtId="0" fontId="4" fillId="9" borderId="1" xfId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23" fillId="0" borderId="1" xfId="0" applyFont="1" applyBorder="1"/>
    <xf numFmtId="0" fontId="0" fillId="5" borderId="0" xfId="0" applyFill="1" applyAlignment="1">
      <alignment horizontal="center"/>
    </xf>
    <xf numFmtId="0" fontId="24" fillId="0" borderId="1" xfId="0" applyFont="1" applyBorder="1"/>
    <xf numFmtId="0" fontId="21" fillId="7" borderId="1" xfId="1" applyFont="1" applyFill="1" applyBorder="1" applyAlignment="1">
      <alignment horizontal="center" vertical="center" wrapText="1"/>
    </xf>
    <xf numFmtId="0" fontId="21" fillId="7" borderId="1" xfId="1" applyFont="1" applyFill="1" applyBorder="1" applyAlignment="1">
      <alignment horizontal="center" vertical="top" wrapText="1"/>
    </xf>
    <xf numFmtId="0" fontId="0" fillId="5" borderId="4" xfId="0" applyFill="1" applyBorder="1" applyAlignment="1">
      <alignment horizontal="center"/>
    </xf>
    <xf numFmtId="0" fontId="12" fillId="5" borderId="4" xfId="0" applyFont="1" applyFill="1" applyBorder="1" applyAlignment="1">
      <alignment horizontal="center"/>
    </xf>
    <xf numFmtId="0" fontId="25" fillId="3" borderId="1" xfId="0" applyFont="1" applyFill="1" applyBorder="1" applyAlignment="1">
      <alignment horizontal="center" vertical="center" wrapText="1"/>
    </xf>
    <xf numFmtId="0" fontId="25" fillId="3" borderId="1" xfId="0" applyFont="1" applyFill="1" applyBorder="1" applyAlignment="1">
      <alignment vertical="center" wrapText="1"/>
    </xf>
    <xf numFmtId="0" fontId="4" fillId="0" borderId="0" xfId="1" applyFont="1"/>
    <xf numFmtId="0" fontId="26" fillId="0" borderId="1" xfId="0" applyFont="1" applyBorder="1" applyAlignment="1">
      <alignment vertical="center"/>
    </xf>
    <xf numFmtId="3" fontId="26" fillId="0" borderId="1" xfId="0" applyNumberFormat="1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/>
    </xf>
    <xf numFmtId="0" fontId="27" fillId="4" borderId="1" xfId="0" applyFont="1" applyFill="1" applyBorder="1" applyAlignment="1">
      <alignment horizontal="center"/>
    </xf>
    <xf numFmtId="0" fontId="2" fillId="0" borderId="4" xfId="1" applyFont="1" applyBorder="1" applyAlignment="1">
      <alignment horizontal="center"/>
    </xf>
    <xf numFmtId="0" fontId="3" fillId="0" borderId="4" xfId="1" applyFont="1" applyBorder="1" applyAlignment="1">
      <alignment horizontal="center"/>
    </xf>
    <xf numFmtId="0" fontId="5" fillId="0" borderId="4" xfId="1" applyFont="1" applyBorder="1" applyAlignment="1">
      <alignment horizontal="center"/>
    </xf>
    <xf numFmtId="0" fontId="5" fillId="5" borderId="4" xfId="1" applyFont="1" applyFill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28" fillId="4" borderId="1" xfId="0" applyFont="1" applyFill="1" applyBorder="1"/>
    <xf numFmtId="0" fontId="10" fillId="4" borderId="1" xfId="1" applyFont="1" applyFill="1" applyBorder="1" applyAlignment="1">
      <alignment horizontal="center"/>
    </xf>
    <xf numFmtId="0" fontId="29" fillId="4" borderId="1" xfId="0" applyFont="1" applyFill="1" applyBorder="1" applyAlignment="1">
      <alignment horizontal="center"/>
    </xf>
    <xf numFmtId="0" fontId="10" fillId="4" borderId="1" xfId="1" applyFont="1" applyFill="1" applyBorder="1" applyAlignment="1">
      <alignment horizontal="center" vertical="center"/>
    </xf>
    <xf numFmtId="0" fontId="20" fillId="4" borderId="1" xfId="0" applyFont="1" applyFill="1" applyBorder="1" applyAlignment="1">
      <alignment horizontal="center"/>
    </xf>
    <xf numFmtId="3" fontId="9" fillId="4" borderId="1" xfId="0" applyNumberFormat="1" applyFont="1" applyFill="1" applyBorder="1" applyAlignment="1">
      <alignment horizontal="center" vertical="center" wrapText="1"/>
    </xf>
    <xf numFmtId="3" fontId="18" fillId="4" borderId="1" xfId="0" applyNumberFormat="1" applyFont="1" applyFill="1" applyBorder="1" applyAlignment="1">
      <alignment horizontal="center" vertical="center" wrapText="1"/>
    </xf>
    <xf numFmtId="0" fontId="26" fillId="0" borderId="1" xfId="0" applyFont="1" applyBorder="1" applyAlignment="1">
      <alignment vertical="center" wrapText="1"/>
    </xf>
    <xf numFmtId="0" fontId="11" fillId="4" borderId="4" xfId="0" applyFont="1" applyFill="1" applyBorder="1" applyAlignment="1">
      <alignment horizontal="center"/>
    </xf>
    <xf numFmtId="0" fontId="11" fillId="4" borderId="1" xfId="0" applyFont="1" applyFill="1" applyBorder="1"/>
    <xf numFmtId="0" fontId="4" fillId="10" borderId="1" xfId="1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33" fillId="11" borderId="1" xfId="0" applyFont="1" applyFill="1" applyBorder="1" applyAlignment="1">
      <alignment horizontal="center"/>
    </xf>
    <xf numFmtId="0" fontId="34" fillId="11" borderId="8" xfId="0" applyFont="1" applyFill="1" applyBorder="1" applyAlignment="1">
      <alignment horizontal="center"/>
    </xf>
    <xf numFmtId="0" fontId="33" fillId="11" borderId="8" xfId="0" applyFont="1" applyFill="1" applyBorder="1" applyAlignment="1">
      <alignment horizontal="center"/>
    </xf>
    <xf numFmtId="0" fontId="33" fillId="0" borderId="8" xfId="0" applyFont="1" applyBorder="1" applyAlignment="1">
      <alignment horizontal="center"/>
    </xf>
    <xf numFmtId="0" fontId="34" fillId="0" borderId="8" xfId="0" applyFont="1" applyBorder="1" applyAlignment="1">
      <alignment horizontal="center"/>
    </xf>
    <xf numFmtId="0" fontId="33" fillId="0" borderId="1" xfId="0" applyFont="1" applyBorder="1" applyAlignment="1">
      <alignment horizontal="center"/>
    </xf>
    <xf numFmtId="0" fontId="34" fillId="0" borderId="1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34" fillId="11" borderId="1" xfId="0" applyFont="1" applyFill="1" applyBorder="1" applyAlignment="1">
      <alignment horizontal="center"/>
    </xf>
    <xf numFmtId="0" fontId="33" fillId="0" borderId="1" xfId="0" applyFont="1" applyBorder="1" applyAlignment="1">
      <alignment horizontal="center" vertical="center"/>
    </xf>
    <xf numFmtId="0" fontId="33" fillId="0" borderId="8" xfId="0" applyFont="1" applyBorder="1" applyAlignment="1">
      <alignment horizontal="center" vertical="center"/>
    </xf>
    <xf numFmtId="0" fontId="35" fillId="0" borderId="8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4" fillId="9" borderId="1" xfId="1" applyFont="1" applyFill="1" applyBorder="1" applyAlignment="1">
      <alignment horizontal="center" vertical="center" wrapText="1"/>
    </xf>
    <xf numFmtId="0" fontId="36" fillId="0" borderId="1" xfId="0" applyFont="1" applyBorder="1" applyAlignment="1">
      <alignment horizontal="center"/>
    </xf>
    <xf numFmtId="0" fontId="14" fillId="3" borderId="7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/>
    </xf>
    <xf numFmtId="0" fontId="16" fillId="0" borderId="7" xfId="0" applyFont="1" applyBorder="1" applyAlignment="1">
      <alignment horizontal="center"/>
    </xf>
    <xf numFmtId="0" fontId="0" fillId="0" borderId="7" xfId="0" applyBorder="1" applyAlignment="1">
      <alignment wrapText="1"/>
    </xf>
    <xf numFmtId="0" fontId="0" fillId="0" borderId="7" xfId="0" applyBorder="1" applyAlignment="1">
      <alignment horizontal="center" wrapText="1"/>
    </xf>
    <xf numFmtId="0" fontId="34" fillId="11" borderId="9" xfId="0" applyFont="1" applyFill="1" applyBorder="1" applyAlignment="1">
      <alignment horizontal="center"/>
    </xf>
    <xf numFmtId="0" fontId="34" fillId="11" borderId="10" xfId="0" applyFont="1" applyFill="1" applyBorder="1" applyAlignment="1">
      <alignment horizontal="center"/>
    </xf>
    <xf numFmtId="0" fontId="34" fillId="11" borderId="11" xfId="0" applyFont="1" applyFill="1" applyBorder="1" applyAlignment="1">
      <alignment horizontal="center"/>
    </xf>
    <xf numFmtId="0" fontId="13" fillId="0" borderId="9" xfId="0" applyFont="1" applyBorder="1" applyAlignment="1">
      <alignment horizontal="center"/>
    </xf>
    <xf numFmtId="0" fontId="26" fillId="0" borderId="9" xfId="0" applyFont="1" applyBorder="1" applyAlignment="1">
      <alignment horizontal="center"/>
    </xf>
    <xf numFmtId="0" fontId="26" fillId="0" borderId="9" xfId="0" applyFont="1" applyBorder="1" applyAlignment="1">
      <alignment horizontal="center" wrapText="1"/>
    </xf>
    <xf numFmtId="0" fontId="13" fillId="0" borderId="4" xfId="0" applyFont="1" applyBorder="1" applyAlignment="1">
      <alignment horizontal="center"/>
    </xf>
    <xf numFmtId="0" fontId="13" fillId="0" borderId="8" xfId="0" applyFont="1" applyBorder="1" applyAlignment="1">
      <alignment horizontal="center"/>
    </xf>
    <xf numFmtId="0" fontId="14" fillId="3" borderId="7" xfId="0" applyFont="1" applyFill="1" applyBorder="1" applyAlignment="1">
      <alignment vertical="center" wrapText="1"/>
    </xf>
    <xf numFmtId="0" fontId="0" fillId="0" borderId="9" xfId="0" applyBorder="1" applyAlignment="1">
      <alignment horizontal="center" wrapText="1"/>
    </xf>
    <xf numFmtId="0" fontId="0" fillId="0" borderId="9" xfId="0" applyBorder="1" applyAlignment="1">
      <alignment wrapText="1"/>
    </xf>
    <xf numFmtId="0" fontId="8" fillId="0" borderId="9" xfId="0" applyFont="1" applyBorder="1" applyAlignment="1">
      <alignment horizontal="center"/>
    </xf>
    <xf numFmtId="0" fontId="12" fillId="0" borderId="4" xfId="0" applyFont="1" applyBorder="1"/>
    <xf numFmtId="0" fontId="8" fillId="0" borderId="7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16" fillId="0" borderId="9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30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37" fillId="0" borderId="1" xfId="0" applyFont="1" applyBorder="1" applyAlignment="1">
      <alignment horizontal="center"/>
    </xf>
    <xf numFmtId="0" fontId="34" fillId="0" borderId="0" xfId="0" applyFont="1" applyAlignment="1">
      <alignment horizontal="center"/>
    </xf>
    <xf numFmtId="0" fontId="5" fillId="0" borderId="3" xfId="0" applyFont="1" applyBorder="1" applyAlignment="1">
      <alignment horizontal="center"/>
    </xf>
    <xf numFmtId="0" fontId="12" fillId="0" borderId="0" xfId="0" applyFont="1" applyAlignment="1">
      <alignment horizontal="center" vertical="center"/>
    </xf>
    <xf numFmtId="0" fontId="19" fillId="3" borderId="4" xfId="0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 wrapText="1"/>
    </xf>
    <xf numFmtId="0" fontId="0" fillId="0" borderId="0" xfId="0" applyAlignment="1">
      <alignment vertical="center"/>
    </xf>
    <xf numFmtId="0" fontId="6" fillId="0" borderId="0" xfId="1" applyFont="1"/>
    <xf numFmtId="3" fontId="13" fillId="5" borderId="1" xfId="0" applyNumberFormat="1" applyFont="1" applyFill="1" applyBorder="1" applyAlignment="1">
      <alignment horizontal="center"/>
    </xf>
    <xf numFmtId="0" fontId="40" fillId="0" borderId="1" xfId="0" applyFont="1" applyBorder="1"/>
    <xf numFmtId="0" fontId="40" fillId="0" borderId="1" xfId="0" applyFont="1" applyBorder="1" applyAlignment="1">
      <alignment horizontal="center"/>
    </xf>
    <xf numFmtId="0" fontId="27" fillId="4" borderId="1" xfId="0" applyFont="1" applyFill="1" applyBorder="1" applyAlignment="1">
      <alignment vertical="center"/>
    </xf>
    <xf numFmtId="0" fontId="27" fillId="4" borderId="3" xfId="0" applyFont="1" applyFill="1" applyBorder="1" applyAlignment="1">
      <alignment horizontal="center"/>
    </xf>
    <xf numFmtId="0" fontId="41" fillId="12" borderId="3" xfId="0" applyFont="1" applyFill="1" applyBorder="1" applyAlignment="1">
      <alignment horizontal="center"/>
    </xf>
    <xf numFmtId="0" fontId="41" fillId="12" borderId="3" xfId="0" applyFont="1" applyFill="1" applyBorder="1" applyAlignment="1">
      <alignment horizontal="center" wrapText="1"/>
    </xf>
    <xf numFmtId="0" fontId="31" fillId="0" borderId="0" xfId="0" applyFont="1" applyAlignment="1">
      <alignment horizontal="center" vertical="center"/>
    </xf>
    <xf numFmtId="0" fontId="39" fillId="0" borderId="0" xfId="0" applyFont="1" applyAlignment="1">
      <alignment horizontal="center" vertical="center" wrapText="1"/>
    </xf>
    <xf numFmtId="0" fontId="14" fillId="3" borderId="5" xfId="0" applyFont="1" applyFill="1" applyBorder="1" applyAlignment="1">
      <alignment horizontal="center" vertical="center" wrapText="1"/>
    </xf>
    <xf numFmtId="0" fontId="0" fillId="6" borderId="0" xfId="0" applyFill="1" applyAlignment="1">
      <alignment horizontal="left"/>
    </xf>
    <xf numFmtId="0" fontId="13" fillId="6" borderId="0" xfId="0" applyFont="1" applyFill="1" applyAlignment="1">
      <alignment horizontal="center"/>
    </xf>
    <xf numFmtId="0" fontId="38" fillId="6" borderId="0" xfId="1" applyFont="1" applyFill="1"/>
    <xf numFmtId="0" fontId="4" fillId="6" borderId="0" xfId="1" applyFont="1" applyFill="1" applyAlignment="1">
      <alignment horizontal="center"/>
    </xf>
    <xf numFmtId="0" fontId="4" fillId="6" borderId="0" xfId="1" applyFont="1" applyFill="1" applyAlignment="1">
      <alignment horizontal="center" vertical="center"/>
    </xf>
    <xf numFmtId="0" fontId="23" fillId="0" borderId="1" xfId="0" applyFont="1" applyBorder="1" applyAlignment="1">
      <alignment horizontal="center"/>
    </xf>
    <xf numFmtId="0" fontId="17" fillId="11" borderId="1" xfId="0" applyFont="1" applyFill="1" applyBorder="1" applyAlignment="1">
      <alignment horizontal="center"/>
    </xf>
    <xf numFmtId="0" fontId="17" fillId="11" borderId="0" xfId="0" applyFont="1" applyFill="1" applyAlignment="1">
      <alignment horizontal="center"/>
    </xf>
    <xf numFmtId="0" fontId="42" fillId="0" borderId="1" xfId="0" applyFont="1" applyBorder="1" applyAlignment="1">
      <alignment horizontal="center"/>
    </xf>
    <xf numFmtId="0" fontId="26" fillId="11" borderId="1" xfId="0" applyFont="1" applyFill="1" applyBorder="1" applyAlignment="1">
      <alignment vertical="center"/>
    </xf>
    <xf numFmtId="0" fontId="43" fillId="0" borderId="1" xfId="0" applyFont="1" applyBorder="1" applyAlignment="1">
      <alignment horizontal="center"/>
    </xf>
    <xf numFmtId="0" fontId="44" fillId="0" borderId="0" xfId="0" applyFont="1"/>
    <xf numFmtId="0" fontId="32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13" fillId="0" borderId="0" xfId="0" applyFont="1" applyAlignment="1">
      <alignment horizontal="center" wrapText="1"/>
    </xf>
    <xf numFmtId="0" fontId="3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0" fontId="44" fillId="0" borderId="0" xfId="0" applyFont="1" applyAlignment="1">
      <alignment horizontal="left" wrapText="1"/>
    </xf>
    <xf numFmtId="0" fontId="13" fillId="0" borderId="0" xfId="0" applyFont="1" applyAlignment="1">
      <alignment horizontal="left" wrapText="1"/>
    </xf>
    <xf numFmtId="0" fontId="0" fillId="0" borderId="0" xfId="0" applyAlignment="1">
      <alignment horizontal="center"/>
    </xf>
    <xf numFmtId="0" fontId="31" fillId="0" borderId="0" xfId="0" applyFont="1" applyAlignment="1">
      <alignment horizontal="center" vertical="center"/>
    </xf>
    <xf numFmtId="0" fontId="44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2" xfId="0" applyFont="1" applyBorder="1" applyAlignment="1">
      <alignment horizontal="center"/>
    </xf>
    <xf numFmtId="0" fontId="24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12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/>
    </xf>
    <xf numFmtId="0" fontId="16" fillId="0" borderId="8" xfId="0" applyFont="1" applyBorder="1" applyAlignment="1">
      <alignment horizontal="center"/>
    </xf>
    <xf numFmtId="0" fontId="16" fillId="0" borderId="6" xfId="0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4" fillId="0" borderId="0" xfId="1" applyFont="1" applyAlignment="1">
      <alignment horizontal="center" wrapText="1"/>
    </xf>
    <xf numFmtId="0" fontId="4" fillId="0" borderId="9" xfId="1" applyFont="1" applyBorder="1" applyAlignment="1">
      <alignment horizontal="center"/>
    </xf>
    <xf numFmtId="0" fontId="15" fillId="3" borderId="4" xfId="0" applyFont="1" applyFill="1" applyBorder="1" applyAlignment="1">
      <alignment horizontal="center" vertical="center"/>
    </xf>
    <xf numFmtId="0" fontId="15" fillId="3" borderId="6" xfId="0" applyFont="1" applyFill="1" applyBorder="1" applyAlignment="1">
      <alignment horizontal="center" vertical="center"/>
    </xf>
    <xf numFmtId="0" fontId="15" fillId="3" borderId="8" xfId="0" applyFont="1" applyFill="1" applyBorder="1" applyAlignment="1">
      <alignment horizontal="center" vertical="center"/>
    </xf>
    <xf numFmtId="0" fontId="19" fillId="3" borderId="4" xfId="0" applyFont="1" applyFill="1" applyBorder="1" applyAlignment="1">
      <alignment horizontal="center" vertical="center" wrapText="1"/>
    </xf>
    <xf numFmtId="0" fontId="19" fillId="3" borderId="8" xfId="0" applyFont="1" applyFill="1" applyBorder="1" applyAlignment="1">
      <alignment horizontal="center" vertical="center" wrapText="1"/>
    </xf>
    <xf numFmtId="0" fontId="22" fillId="0" borderId="12" xfId="0" applyFont="1" applyBorder="1" applyAlignment="1">
      <alignment horizontal="center"/>
    </xf>
    <xf numFmtId="0" fontId="15" fillId="3" borderId="1" xfId="0" applyFont="1" applyFill="1" applyBorder="1" applyAlignment="1">
      <alignment horizontal="center" vertical="center"/>
    </xf>
    <xf numFmtId="0" fontId="4" fillId="0" borderId="0" xfId="1" applyFont="1" applyAlignment="1">
      <alignment horizontal="center"/>
    </xf>
    <xf numFmtId="0" fontId="6" fillId="0" borderId="0" xfId="1" applyFont="1" applyAlignment="1">
      <alignment horizontal="center"/>
    </xf>
    <xf numFmtId="0" fontId="38" fillId="0" borderId="0" xfId="1" applyFont="1" applyAlignment="1">
      <alignment horizontal="center"/>
    </xf>
    <xf numFmtId="0" fontId="4" fillId="0" borderId="9" xfId="1" applyFont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14" fillId="3" borderId="7" xfId="0" applyFont="1" applyFill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523875</xdr:colOff>
      <xdr:row>0</xdr:row>
      <xdr:rowOff>41276</xdr:rowOff>
    </xdr:from>
    <xdr:to>
      <xdr:col>9</xdr:col>
      <xdr:colOff>22225</xdr:colOff>
      <xdr:row>3</xdr:row>
      <xdr:rowOff>104775</xdr:rowOff>
    </xdr:to>
    <xdr:pic>
      <xdr:nvPicPr>
        <xdr:cNvPr id="98596" name="Imagen 1" descr="Logo INESDyC 2">
          <a:extLst>
            <a:ext uri="{FF2B5EF4-FFF2-40B4-BE49-F238E27FC236}">
              <a16:creationId xmlns:a16="http://schemas.microsoft.com/office/drawing/2014/main" id="{72550233-E8C6-334D-07CD-DE2F60F96C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10025" y="41276"/>
          <a:ext cx="574675" cy="634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0</xdr:col>
      <xdr:colOff>676275</xdr:colOff>
      <xdr:row>3</xdr:row>
      <xdr:rowOff>180975</xdr:rowOff>
    </xdr:to>
    <xdr:pic>
      <xdr:nvPicPr>
        <xdr:cNvPr id="107368" name="Imagen 1" descr="Logo INESDyC 2">
          <a:extLst>
            <a:ext uri="{FF2B5EF4-FFF2-40B4-BE49-F238E27FC236}">
              <a16:creationId xmlns:a16="http://schemas.microsoft.com/office/drawing/2014/main" id="{60F99EA2-95E4-38CE-D9F5-5D435B8D3A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19050"/>
          <a:ext cx="65722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962025</xdr:colOff>
      <xdr:row>0</xdr:row>
      <xdr:rowOff>158750</xdr:rowOff>
    </xdr:from>
    <xdr:to>
      <xdr:col>5</xdr:col>
      <xdr:colOff>561975</xdr:colOff>
      <xdr:row>4</xdr:row>
      <xdr:rowOff>6350</xdr:rowOff>
    </xdr:to>
    <xdr:pic>
      <xdr:nvPicPr>
        <xdr:cNvPr id="97572" name="Imagen 1" descr="Logo INESDyC 2">
          <a:extLst>
            <a:ext uri="{FF2B5EF4-FFF2-40B4-BE49-F238E27FC236}">
              <a16:creationId xmlns:a16="http://schemas.microsoft.com/office/drawing/2014/main" id="{9DD4AF25-23CC-5FA2-6833-52F55BD059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46400" y="158750"/>
          <a:ext cx="584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142875</xdr:colOff>
      <xdr:row>0</xdr:row>
      <xdr:rowOff>63501</xdr:rowOff>
    </xdr:from>
    <xdr:to>
      <xdr:col>4</xdr:col>
      <xdr:colOff>539751</xdr:colOff>
      <xdr:row>2</xdr:row>
      <xdr:rowOff>127000</xdr:rowOff>
    </xdr:to>
    <xdr:pic>
      <xdr:nvPicPr>
        <xdr:cNvPr id="96902" name="Imagen 2" descr="Logo INESDyC 2">
          <a:extLst>
            <a:ext uri="{FF2B5EF4-FFF2-40B4-BE49-F238E27FC236}">
              <a16:creationId xmlns:a16="http://schemas.microsoft.com/office/drawing/2014/main" id="{D854B85A-C7D1-D824-2FD8-0E876D39E7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93875" y="63501"/>
          <a:ext cx="396876" cy="380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130176</xdr:colOff>
      <xdr:row>0</xdr:row>
      <xdr:rowOff>82550</xdr:rowOff>
    </xdr:from>
    <xdr:to>
      <xdr:col>2</xdr:col>
      <xdr:colOff>287965</xdr:colOff>
      <xdr:row>3</xdr:row>
      <xdr:rowOff>44450</xdr:rowOff>
    </xdr:to>
    <xdr:pic>
      <xdr:nvPicPr>
        <xdr:cNvPr id="100645" name="Imagen 2" descr="Logo INESDyC 2">
          <a:extLst>
            <a:ext uri="{FF2B5EF4-FFF2-40B4-BE49-F238E27FC236}">
              <a16:creationId xmlns:a16="http://schemas.microsoft.com/office/drawing/2014/main" id="{5184FB1E-F711-A4BD-8152-157C4D460F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701" y="82550"/>
          <a:ext cx="491164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403225</xdr:colOff>
      <xdr:row>0</xdr:row>
      <xdr:rowOff>0</xdr:rowOff>
    </xdr:from>
    <xdr:to>
      <xdr:col>4</xdr:col>
      <xdr:colOff>200025</xdr:colOff>
      <xdr:row>2</xdr:row>
      <xdr:rowOff>123825</xdr:rowOff>
    </xdr:to>
    <xdr:pic>
      <xdr:nvPicPr>
        <xdr:cNvPr id="94500" name="Imagen 1" descr="Logo INESDyC 2">
          <a:extLst>
            <a:ext uri="{FF2B5EF4-FFF2-40B4-BE49-F238E27FC236}">
              <a16:creationId xmlns:a16="http://schemas.microsoft.com/office/drawing/2014/main" id="{96C26D36-4D35-4A09-5D5C-45D1002413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3475" y="0"/>
          <a:ext cx="44767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3" tint="-0.249977111117893"/>
  </sheetPr>
  <dimension ref="B5:R28"/>
  <sheetViews>
    <sheetView zoomScaleNormal="100" workbookViewId="0">
      <selection activeCell="C20" sqref="C20:Q21"/>
    </sheetView>
  </sheetViews>
  <sheetFormatPr baseColWidth="10" defaultColWidth="11.42578125" defaultRowHeight="15"/>
  <cols>
    <col min="1" max="1" width="3" customWidth="1"/>
    <col min="2" max="2" width="7.140625" customWidth="1"/>
    <col min="3" max="3" width="8.7109375" style="2" customWidth="1"/>
    <col min="4" max="4" width="7" style="2" customWidth="1"/>
    <col min="5" max="5" width="9.5703125" style="2" customWidth="1"/>
    <col min="6" max="6" width="8.140625" style="2" customWidth="1"/>
    <col min="7" max="7" width="8.7109375" style="2" customWidth="1"/>
    <col min="8" max="8" width="8.42578125" style="2" customWidth="1"/>
    <col min="9" max="9" width="7.7109375" style="2" customWidth="1"/>
    <col min="10" max="10" width="8.28515625" style="2" customWidth="1"/>
    <col min="11" max="11" width="6" style="2" customWidth="1"/>
    <col min="12" max="12" width="6.7109375" style="2" customWidth="1"/>
    <col min="13" max="13" width="5.42578125" style="2" customWidth="1"/>
    <col min="14" max="14" width="6.7109375" style="2" customWidth="1"/>
    <col min="15" max="15" width="4.42578125" style="2" customWidth="1"/>
    <col min="16" max="16" width="7.28515625" style="2" customWidth="1"/>
    <col min="17" max="17" width="6.85546875" customWidth="1"/>
    <col min="18" max="18" width="5.85546875" customWidth="1"/>
  </cols>
  <sheetData>
    <row r="5" spans="2:18">
      <c r="B5" s="171" t="s">
        <v>0</v>
      </c>
      <c r="C5" s="171"/>
      <c r="D5" s="171"/>
      <c r="E5" s="171"/>
      <c r="F5" s="171"/>
      <c r="G5" s="171"/>
      <c r="H5" s="171"/>
      <c r="I5" s="171"/>
      <c r="J5" s="171"/>
      <c r="K5" s="171"/>
      <c r="L5" s="171"/>
      <c r="M5" s="171"/>
      <c r="N5" s="171"/>
      <c r="O5" s="171"/>
      <c r="P5" s="171"/>
      <c r="Q5" s="171"/>
    </row>
    <row r="6" spans="2:18" ht="28.5" customHeight="1">
      <c r="B6" s="174" t="s">
        <v>1</v>
      </c>
      <c r="C6" s="174"/>
      <c r="D6" s="174"/>
      <c r="E6" s="174"/>
      <c r="F6" s="174"/>
      <c r="G6" s="174"/>
      <c r="H6" s="174"/>
      <c r="I6" s="174"/>
      <c r="J6" s="174"/>
      <c r="K6" s="174"/>
      <c r="L6" s="174"/>
      <c r="M6" s="174"/>
      <c r="N6" s="174"/>
      <c r="O6" s="174"/>
      <c r="P6" s="174"/>
      <c r="Q6" s="174"/>
      <c r="R6" s="174"/>
    </row>
    <row r="7" spans="2:18" ht="18">
      <c r="B7" s="172" t="s">
        <v>2</v>
      </c>
      <c r="C7" s="172"/>
      <c r="D7" s="172"/>
      <c r="E7" s="172"/>
      <c r="F7" s="172"/>
      <c r="G7" s="172"/>
      <c r="H7" s="172"/>
      <c r="I7" s="172"/>
      <c r="J7" s="172"/>
      <c r="K7" s="172"/>
      <c r="L7" s="172"/>
      <c r="M7" s="172"/>
      <c r="N7" s="172"/>
      <c r="O7" s="172"/>
      <c r="P7" s="172"/>
      <c r="Q7" s="172"/>
    </row>
    <row r="8" spans="2:18" ht="14.25" customHeight="1">
      <c r="B8" s="171" t="s">
        <v>3</v>
      </c>
      <c r="C8" s="171"/>
      <c r="D8" s="171"/>
      <c r="E8" s="171"/>
      <c r="F8" s="171"/>
      <c r="G8" s="171"/>
      <c r="H8" s="171"/>
      <c r="I8" s="171"/>
      <c r="J8" s="171"/>
      <c r="K8" s="171"/>
      <c r="L8" s="171"/>
      <c r="M8" s="171"/>
      <c r="N8" s="171"/>
      <c r="O8" s="171"/>
      <c r="P8" s="171"/>
      <c r="Q8" s="171"/>
    </row>
    <row r="9" spans="2:18" ht="45.75" customHeight="1">
      <c r="B9" s="9" t="s">
        <v>4</v>
      </c>
      <c r="C9" s="73" t="s">
        <v>5</v>
      </c>
      <c r="D9" s="73" t="s">
        <v>6</v>
      </c>
      <c r="E9" s="73" t="s">
        <v>7</v>
      </c>
      <c r="F9" s="73" t="s">
        <v>8</v>
      </c>
      <c r="G9" s="73" t="s">
        <v>9</v>
      </c>
      <c r="H9" s="74" t="s">
        <v>10</v>
      </c>
      <c r="I9" s="73" t="s">
        <v>11</v>
      </c>
      <c r="J9" s="73" t="s">
        <v>12</v>
      </c>
      <c r="K9" s="73" t="s">
        <v>13</v>
      </c>
      <c r="L9" s="73" t="s">
        <v>14</v>
      </c>
      <c r="M9" s="73" t="s">
        <v>15</v>
      </c>
      <c r="N9" s="73" t="s">
        <v>16</v>
      </c>
      <c r="O9" s="73" t="s">
        <v>17</v>
      </c>
      <c r="P9" s="73" t="s">
        <v>18</v>
      </c>
      <c r="Q9" s="73" t="s">
        <v>19</v>
      </c>
      <c r="R9" s="73" t="s">
        <v>20</v>
      </c>
    </row>
    <row r="10" spans="2:18">
      <c r="B10" s="3" t="s">
        <v>21</v>
      </c>
      <c r="C10" s="33">
        <v>8</v>
      </c>
      <c r="D10" s="33">
        <v>13</v>
      </c>
      <c r="E10" s="33">
        <v>14</v>
      </c>
      <c r="F10" s="33">
        <v>14</v>
      </c>
      <c r="G10" s="33">
        <v>22</v>
      </c>
      <c r="H10" s="33">
        <v>1</v>
      </c>
      <c r="I10" s="47">
        <v>49</v>
      </c>
      <c r="J10" s="47">
        <v>0</v>
      </c>
      <c r="K10" s="14">
        <v>0</v>
      </c>
      <c r="L10" s="71">
        <v>0</v>
      </c>
      <c r="M10" s="71">
        <v>0</v>
      </c>
      <c r="N10" s="33">
        <v>0</v>
      </c>
      <c r="O10" s="14">
        <v>0</v>
      </c>
      <c r="P10" s="14">
        <v>0</v>
      </c>
      <c r="Q10" s="14">
        <v>0</v>
      </c>
      <c r="R10" s="33">
        <f>SUM(C10:Q10)</f>
        <v>121</v>
      </c>
    </row>
    <row r="11" spans="2:18">
      <c r="B11" s="3" t="s">
        <v>22</v>
      </c>
      <c r="C11" s="33">
        <v>46</v>
      </c>
      <c r="D11" s="33">
        <v>31</v>
      </c>
      <c r="E11" s="33">
        <v>7</v>
      </c>
      <c r="F11" s="33">
        <v>23</v>
      </c>
      <c r="G11" s="33">
        <v>36</v>
      </c>
      <c r="H11" s="33">
        <v>9</v>
      </c>
      <c r="I11" s="47">
        <v>4</v>
      </c>
      <c r="J11" s="47">
        <v>13</v>
      </c>
      <c r="K11" s="14">
        <v>0</v>
      </c>
      <c r="L11" s="14">
        <v>0</v>
      </c>
      <c r="M11" s="2">
        <v>0</v>
      </c>
      <c r="N11" s="14">
        <v>0</v>
      </c>
      <c r="O11" s="14">
        <v>0</v>
      </c>
      <c r="P11" s="14">
        <v>0</v>
      </c>
      <c r="Q11" s="14">
        <v>0</v>
      </c>
      <c r="R11" s="33">
        <f>SUM(C11:O11)</f>
        <v>169</v>
      </c>
    </row>
    <row r="12" spans="2:18">
      <c r="B12" s="3" t="s">
        <v>23</v>
      </c>
      <c r="C12" s="47">
        <v>44</v>
      </c>
      <c r="D12" s="47">
        <v>15</v>
      </c>
      <c r="E12" s="47">
        <v>0</v>
      </c>
      <c r="F12" s="47">
        <v>45</v>
      </c>
      <c r="G12" s="47">
        <v>57</v>
      </c>
      <c r="H12" s="47">
        <v>42</v>
      </c>
      <c r="I12" s="101">
        <v>55</v>
      </c>
      <c r="J12" s="101">
        <v>25</v>
      </c>
      <c r="K12" s="14">
        <v>49</v>
      </c>
      <c r="L12" s="71">
        <v>7</v>
      </c>
      <c r="M12" s="71">
        <v>5</v>
      </c>
      <c r="N12" s="33">
        <v>25</v>
      </c>
      <c r="O12" s="14">
        <v>8</v>
      </c>
      <c r="P12" s="14">
        <v>0</v>
      </c>
      <c r="Q12" s="14">
        <v>0</v>
      </c>
      <c r="R12" s="33">
        <f>SUM(C12:O12)</f>
        <v>377</v>
      </c>
    </row>
    <row r="13" spans="2:18">
      <c r="B13" s="3" t="s">
        <v>24</v>
      </c>
      <c r="C13" s="47">
        <v>17</v>
      </c>
      <c r="D13" s="47">
        <v>6</v>
      </c>
      <c r="E13" s="47">
        <v>4</v>
      </c>
      <c r="F13" s="47">
        <v>23</v>
      </c>
      <c r="G13" s="47">
        <v>62</v>
      </c>
      <c r="H13" s="47">
        <v>4</v>
      </c>
      <c r="I13" s="123">
        <v>26</v>
      </c>
      <c r="J13" s="101">
        <v>5</v>
      </c>
      <c r="K13" s="47">
        <v>18</v>
      </c>
      <c r="L13" s="72">
        <v>0</v>
      </c>
      <c r="M13" s="72">
        <v>10</v>
      </c>
      <c r="N13" s="47">
        <v>0</v>
      </c>
      <c r="O13" s="14">
        <v>5</v>
      </c>
      <c r="P13" s="14">
        <v>0</v>
      </c>
      <c r="Q13" s="14">
        <v>0</v>
      </c>
      <c r="R13" s="14">
        <f>SUM(C13:O13)</f>
        <v>180</v>
      </c>
    </row>
    <row r="14" spans="2:18">
      <c r="B14" s="3" t="s">
        <v>25</v>
      </c>
      <c r="C14" s="47">
        <v>34</v>
      </c>
      <c r="D14" s="47">
        <v>11</v>
      </c>
      <c r="E14" s="47">
        <v>5</v>
      </c>
      <c r="F14" s="47">
        <v>34</v>
      </c>
      <c r="G14" s="47">
        <v>41</v>
      </c>
      <c r="H14" s="67">
        <v>182</v>
      </c>
      <c r="I14" s="122">
        <v>61</v>
      </c>
      <c r="J14" s="101">
        <v>5</v>
      </c>
      <c r="K14" s="47">
        <v>0</v>
      </c>
      <c r="L14" s="72">
        <v>0</v>
      </c>
      <c r="M14" s="72">
        <v>1</v>
      </c>
      <c r="N14" s="47">
        <v>0</v>
      </c>
      <c r="O14" s="47">
        <v>0</v>
      </c>
      <c r="P14" s="14">
        <v>0</v>
      </c>
      <c r="Q14" s="14">
        <v>0</v>
      </c>
      <c r="R14" s="14">
        <f>SUM(C14:O14)</f>
        <v>374</v>
      </c>
    </row>
    <row r="15" spans="2:18">
      <c r="B15" s="3" t="s">
        <v>26</v>
      </c>
      <c r="C15" s="47">
        <v>49</v>
      </c>
      <c r="D15" s="47">
        <v>7</v>
      </c>
      <c r="E15" s="47">
        <v>10</v>
      </c>
      <c r="F15" s="47">
        <v>24</v>
      </c>
      <c r="G15" s="47">
        <v>41</v>
      </c>
      <c r="H15" s="47">
        <v>28</v>
      </c>
      <c r="I15" s="124">
        <v>51</v>
      </c>
      <c r="J15" s="101">
        <v>53</v>
      </c>
      <c r="K15" s="33">
        <v>13</v>
      </c>
      <c r="L15" s="71">
        <v>0</v>
      </c>
      <c r="M15" s="71">
        <v>2</v>
      </c>
      <c r="N15" s="33">
        <v>0</v>
      </c>
      <c r="O15" s="33">
        <v>0</v>
      </c>
      <c r="P15" s="14">
        <v>0</v>
      </c>
      <c r="Q15" s="33">
        <v>17</v>
      </c>
      <c r="R15" s="14">
        <f>SUM(C15:Q15)</f>
        <v>295</v>
      </c>
    </row>
    <row r="16" spans="2:18">
      <c r="B16" s="3" t="s">
        <v>27</v>
      </c>
      <c r="C16" s="100">
        <v>20</v>
      </c>
      <c r="D16" s="101">
        <v>30</v>
      </c>
      <c r="E16" s="102">
        <v>17</v>
      </c>
      <c r="F16" s="101">
        <v>18</v>
      </c>
      <c r="G16" s="101">
        <v>44</v>
      </c>
      <c r="H16" s="101">
        <v>137</v>
      </c>
      <c r="I16" s="101">
        <v>90</v>
      </c>
      <c r="J16" s="101">
        <v>7</v>
      </c>
      <c r="K16" s="101">
        <v>12</v>
      </c>
      <c r="L16" s="101">
        <v>0</v>
      </c>
      <c r="M16" s="101">
        <v>5</v>
      </c>
      <c r="N16" s="101">
        <v>27</v>
      </c>
      <c r="O16" s="101">
        <v>0</v>
      </c>
      <c r="P16" s="104">
        <v>57</v>
      </c>
      <c r="Q16" s="104">
        <v>48</v>
      </c>
      <c r="R16" s="14">
        <v>512</v>
      </c>
    </row>
    <row r="17" spans="2:18">
      <c r="B17" s="3" t="s">
        <v>28</v>
      </c>
      <c r="C17" s="110">
        <v>41</v>
      </c>
      <c r="D17" s="101">
        <v>32</v>
      </c>
      <c r="E17" s="102">
        <v>0</v>
      </c>
      <c r="F17" s="101">
        <v>27</v>
      </c>
      <c r="G17" s="101">
        <v>16</v>
      </c>
      <c r="H17" s="101">
        <v>41</v>
      </c>
      <c r="I17" s="101">
        <v>122</v>
      </c>
      <c r="J17" s="101">
        <v>3</v>
      </c>
      <c r="K17" s="101">
        <v>0</v>
      </c>
      <c r="L17" s="101">
        <v>0</v>
      </c>
      <c r="M17" s="101">
        <v>0</v>
      </c>
      <c r="N17" s="101">
        <v>3</v>
      </c>
      <c r="O17" s="101">
        <v>0</v>
      </c>
      <c r="P17" s="104">
        <v>55</v>
      </c>
      <c r="Q17" s="104">
        <v>0</v>
      </c>
      <c r="R17" s="104">
        <v>340</v>
      </c>
    </row>
    <row r="18" spans="2:18">
      <c r="B18" s="3" t="s">
        <v>29</v>
      </c>
      <c r="C18" s="33">
        <v>15</v>
      </c>
      <c r="D18" s="33">
        <v>45</v>
      </c>
      <c r="E18" s="33">
        <v>5</v>
      </c>
      <c r="F18" s="33">
        <v>16</v>
      </c>
      <c r="G18" s="33">
        <v>40</v>
      </c>
      <c r="H18" s="33">
        <v>24</v>
      </c>
      <c r="I18" s="101">
        <v>55</v>
      </c>
      <c r="J18" s="101">
        <v>3</v>
      </c>
      <c r="K18" s="33">
        <v>0</v>
      </c>
      <c r="L18" s="71">
        <v>0</v>
      </c>
      <c r="M18" s="71">
        <v>0</v>
      </c>
      <c r="N18" s="33">
        <v>0</v>
      </c>
      <c r="O18" s="33">
        <v>0</v>
      </c>
      <c r="P18" s="33">
        <v>9</v>
      </c>
      <c r="Q18" s="14">
        <v>4</v>
      </c>
      <c r="R18" s="14">
        <f>SUM(C18:Q18)</f>
        <v>216</v>
      </c>
    </row>
    <row r="19" spans="2:18">
      <c r="B19" s="3" t="s">
        <v>30</v>
      </c>
      <c r="C19" s="33">
        <v>29</v>
      </c>
      <c r="D19" s="33">
        <v>2</v>
      </c>
      <c r="E19" s="33">
        <v>4</v>
      </c>
      <c r="F19" s="33">
        <v>11</v>
      </c>
      <c r="G19" s="33">
        <v>19</v>
      </c>
      <c r="H19" s="33">
        <v>14</v>
      </c>
      <c r="I19" s="101">
        <v>29</v>
      </c>
      <c r="J19" s="101">
        <v>21</v>
      </c>
      <c r="K19" s="33">
        <v>0</v>
      </c>
      <c r="L19" s="71">
        <v>6</v>
      </c>
      <c r="M19" s="71">
        <v>4</v>
      </c>
      <c r="N19" s="33">
        <v>0</v>
      </c>
      <c r="O19" s="33">
        <v>0</v>
      </c>
      <c r="P19" s="33">
        <v>25</v>
      </c>
      <c r="Q19" s="14">
        <v>0</v>
      </c>
      <c r="R19" s="14">
        <f>SUM(C19:Q19)</f>
        <v>164</v>
      </c>
    </row>
    <row r="20" spans="2:18">
      <c r="B20" s="3" t="s">
        <v>31</v>
      </c>
      <c r="C20" s="33">
        <v>23</v>
      </c>
      <c r="D20" s="33">
        <v>20</v>
      </c>
      <c r="E20" s="33">
        <v>4</v>
      </c>
      <c r="F20" s="33">
        <v>15</v>
      </c>
      <c r="G20" s="33">
        <v>26</v>
      </c>
      <c r="H20" s="33">
        <v>42</v>
      </c>
      <c r="I20" s="47">
        <v>45</v>
      </c>
      <c r="J20" s="47">
        <v>10</v>
      </c>
      <c r="K20" s="47">
        <v>0</v>
      </c>
      <c r="L20" s="72">
        <v>0</v>
      </c>
      <c r="M20" s="72">
        <v>0</v>
      </c>
      <c r="N20" s="47">
        <v>0</v>
      </c>
      <c r="O20" s="47">
        <v>0</v>
      </c>
      <c r="P20" s="47">
        <v>43</v>
      </c>
      <c r="Q20" s="38">
        <v>11</v>
      </c>
      <c r="R20" s="14">
        <f>SUM(C20:Q20)</f>
        <v>239</v>
      </c>
    </row>
    <row r="21" spans="2:18">
      <c r="B21" s="3" t="s">
        <v>32</v>
      </c>
      <c r="C21" s="33">
        <v>14</v>
      </c>
      <c r="D21" s="33">
        <v>29</v>
      </c>
      <c r="E21" s="33">
        <v>10</v>
      </c>
      <c r="F21" s="33">
        <v>5</v>
      </c>
      <c r="G21" s="33">
        <v>33</v>
      </c>
      <c r="H21" s="33">
        <v>29</v>
      </c>
      <c r="I21" s="33">
        <v>38</v>
      </c>
      <c r="J21" s="33">
        <v>15</v>
      </c>
      <c r="K21" s="33">
        <v>22</v>
      </c>
      <c r="L21" s="71">
        <v>0</v>
      </c>
      <c r="M21" s="71">
        <v>0</v>
      </c>
      <c r="N21" s="33">
        <v>0</v>
      </c>
      <c r="O21" s="33">
        <v>2</v>
      </c>
      <c r="P21" s="33">
        <v>38</v>
      </c>
      <c r="Q21" s="14">
        <v>0</v>
      </c>
      <c r="R21" s="14">
        <f>SUM(C21:Q21)</f>
        <v>235</v>
      </c>
    </row>
    <row r="22" spans="2:18">
      <c r="B22" s="3" t="s">
        <v>33</v>
      </c>
      <c r="C22" s="26">
        <f t="shared" ref="C22:Q22" si="0">SUM(C10:C21)</f>
        <v>340</v>
      </c>
      <c r="D22" s="26">
        <f t="shared" si="0"/>
        <v>241</v>
      </c>
      <c r="E22" s="26">
        <f t="shared" si="0"/>
        <v>80</v>
      </c>
      <c r="F22" s="26">
        <f t="shared" si="0"/>
        <v>255</v>
      </c>
      <c r="G22" s="26">
        <f t="shared" si="0"/>
        <v>437</v>
      </c>
      <c r="H22" s="91">
        <f t="shared" si="0"/>
        <v>553</v>
      </c>
      <c r="I22" s="26">
        <f t="shared" si="0"/>
        <v>625</v>
      </c>
      <c r="J22" s="26">
        <f t="shared" si="0"/>
        <v>160</v>
      </c>
      <c r="K22" s="26">
        <f t="shared" si="0"/>
        <v>114</v>
      </c>
      <c r="L22" s="95">
        <f t="shared" si="0"/>
        <v>13</v>
      </c>
      <c r="M22" s="95">
        <f t="shared" si="0"/>
        <v>27</v>
      </c>
      <c r="N22" s="26">
        <f t="shared" si="0"/>
        <v>55</v>
      </c>
      <c r="O22" s="26">
        <f t="shared" si="0"/>
        <v>15</v>
      </c>
      <c r="P22" s="26">
        <f>SUM(P10:P21)</f>
        <v>227</v>
      </c>
      <c r="Q22" s="26">
        <f t="shared" si="0"/>
        <v>80</v>
      </c>
      <c r="R22" s="96">
        <f>SUM(R10:R21)</f>
        <v>3222</v>
      </c>
    </row>
    <row r="24" spans="2:18">
      <c r="B24" s="17" t="s">
        <v>34</v>
      </c>
    </row>
    <row r="26" spans="2:18" ht="15" customHeight="1">
      <c r="B26" s="173" t="s">
        <v>35</v>
      </c>
      <c r="C26" s="173"/>
      <c r="D26" s="173"/>
      <c r="E26" s="173"/>
    </row>
    <row r="28" spans="2:18">
      <c r="J28" s="2" t="s">
        <v>36</v>
      </c>
    </row>
  </sheetData>
  <mergeCells count="5">
    <mergeCell ref="B5:Q5"/>
    <mergeCell ref="B7:Q7"/>
    <mergeCell ref="B8:Q8"/>
    <mergeCell ref="B26:E26"/>
    <mergeCell ref="B6:R6"/>
  </mergeCells>
  <pageMargins left="9.375E-2" right="0.7" top="0.75" bottom="0.75" header="0.3" footer="0.3"/>
  <pageSetup orientation="landscape" r:id="rId1"/>
  <ignoredErrors>
    <ignoredError sqref="R11:R14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 tint="-0.249977111117893"/>
  </sheetPr>
  <dimension ref="A1:O22"/>
  <sheetViews>
    <sheetView zoomScaleNormal="100" zoomScaleSheetLayoutView="100" workbookViewId="0">
      <selection activeCell="K6" sqref="K6:M19"/>
    </sheetView>
  </sheetViews>
  <sheetFormatPr baseColWidth="10" defaultColWidth="11.42578125" defaultRowHeight="15"/>
  <cols>
    <col min="1" max="1" width="38.5703125" customWidth="1"/>
    <col min="2" max="2" width="6.140625" style="2" customWidth="1"/>
    <col min="3" max="3" width="7.140625" style="2" customWidth="1"/>
    <col min="4" max="4" width="7" style="2" customWidth="1"/>
    <col min="5" max="5" width="6.7109375" style="2" customWidth="1"/>
    <col min="6" max="6" width="6.85546875" customWidth="1"/>
    <col min="7" max="7" width="7" customWidth="1"/>
    <col min="8" max="8" width="6" customWidth="1"/>
    <col min="9" max="9" width="7.42578125" customWidth="1"/>
    <col min="10" max="10" width="6.140625" customWidth="1"/>
    <col min="11" max="11" width="6.140625" style="2" customWidth="1"/>
    <col min="12" max="12" width="5.85546875" customWidth="1"/>
    <col min="13" max="13" width="5.5703125" customWidth="1"/>
    <col min="14" max="14" width="9.85546875" style="2" customWidth="1"/>
  </cols>
  <sheetData>
    <row r="1" spans="1:15" ht="27.75" customHeight="1">
      <c r="A1" s="171" t="s">
        <v>0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</row>
    <row r="2" spans="1:15">
      <c r="A2" s="175" t="s">
        <v>37</v>
      </c>
      <c r="B2" s="175"/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</row>
    <row r="3" spans="1:15" ht="18">
      <c r="A3" s="172" t="s">
        <v>2</v>
      </c>
      <c r="B3" s="172"/>
      <c r="C3" s="172"/>
      <c r="D3" s="172"/>
      <c r="E3" s="172"/>
      <c r="F3" s="172"/>
      <c r="G3" s="172"/>
      <c r="H3" s="172"/>
      <c r="I3" s="172"/>
      <c r="J3" s="172"/>
      <c r="K3" s="172"/>
      <c r="L3" s="172"/>
      <c r="M3" s="172"/>
      <c r="N3" s="172"/>
    </row>
    <row r="4" spans="1:15">
      <c r="A4" s="176" t="s">
        <v>38</v>
      </c>
      <c r="B4" s="176"/>
      <c r="C4" s="176"/>
      <c r="D4" s="176"/>
      <c r="E4" s="176"/>
      <c r="F4" s="176"/>
      <c r="G4" s="176"/>
      <c r="H4" s="176"/>
      <c r="I4" s="176"/>
      <c r="J4" s="176"/>
      <c r="K4" s="176"/>
      <c r="L4" s="176"/>
      <c r="M4" s="176"/>
      <c r="N4" s="176"/>
      <c r="O4" s="6"/>
    </row>
    <row r="5" spans="1:15">
      <c r="A5" s="9" t="s">
        <v>39</v>
      </c>
      <c r="B5" s="13" t="s">
        <v>40</v>
      </c>
      <c r="C5" s="13" t="s">
        <v>41</v>
      </c>
      <c r="D5" s="117" t="s">
        <v>23</v>
      </c>
      <c r="E5" s="117" t="s">
        <v>24</v>
      </c>
      <c r="F5" s="130" t="s">
        <v>25</v>
      </c>
      <c r="G5" s="130" t="s">
        <v>26</v>
      </c>
      <c r="H5" s="130" t="s">
        <v>27</v>
      </c>
      <c r="I5" s="130" t="s">
        <v>42</v>
      </c>
      <c r="J5" s="130" t="s">
        <v>29</v>
      </c>
      <c r="K5" s="13" t="s">
        <v>30</v>
      </c>
      <c r="L5" s="9" t="s">
        <v>31</v>
      </c>
      <c r="M5" s="9" t="s">
        <v>32</v>
      </c>
      <c r="N5" s="158" t="s">
        <v>43</v>
      </c>
    </row>
    <row r="6" spans="1:15">
      <c r="A6" s="25" t="s">
        <v>44</v>
      </c>
      <c r="B6" s="79">
        <v>0</v>
      </c>
      <c r="C6" s="128">
        <v>1</v>
      </c>
      <c r="D6" s="125">
        <v>2</v>
      </c>
      <c r="E6" s="125">
        <v>2</v>
      </c>
      <c r="F6" s="125">
        <v>12</v>
      </c>
      <c r="G6" s="125">
        <v>6</v>
      </c>
      <c r="H6" s="126">
        <v>0</v>
      </c>
      <c r="I6" s="127">
        <v>0</v>
      </c>
      <c r="J6" s="125">
        <v>1</v>
      </c>
      <c r="K6" s="129">
        <v>0</v>
      </c>
      <c r="L6" s="79">
        <v>0</v>
      </c>
      <c r="M6" s="79">
        <v>0</v>
      </c>
      <c r="N6" s="79">
        <f>SUM(B6:M6)</f>
        <v>24</v>
      </c>
    </row>
    <row r="7" spans="1:15">
      <c r="A7" s="25" t="s">
        <v>45</v>
      </c>
      <c r="B7" s="79">
        <v>0</v>
      </c>
      <c r="C7" s="128">
        <v>2</v>
      </c>
      <c r="D7" s="125">
        <v>1</v>
      </c>
      <c r="E7" s="125">
        <v>0</v>
      </c>
      <c r="F7" s="125">
        <v>1</v>
      </c>
      <c r="G7" s="125">
        <v>0</v>
      </c>
      <c r="H7" s="126">
        <v>1</v>
      </c>
      <c r="I7" s="127">
        <v>0</v>
      </c>
      <c r="J7" s="125">
        <v>11</v>
      </c>
      <c r="K7" s="129">
        <v>0</v>
      </c>
      <c r="L7" s="79">
        <v>5</v>
      </c>
      <c r="M7" s="79">
        <v>0</v>
      </c>
      <c r="N7" s="79">
        <f t="shared" ref="N7:N19" si="0">SUM(B7:M7)</f>
        <v>21</v>
      </c>
    </row>
    <row r="8" spans="1:15">
      <c r="A8" s="25" t="s">
        <v>46</v>
      </c>
      <c r="B8" s="79">
        <v>30</v>
      </c>
      <c r="C8" s="128">
        <v>57</v>
      </c>
      <c r="D8" s="125">
        <v>57</v>
      </c>
      <c r="E8" s="125">
        <v>57</v>
      </c>
      <c r="F8" s="125">
        <v>83</v>
      </c>
      <c r="G8" s="125">
        <v>49</v>
      </c>
      <c r="H8" s="126">
        <v>165</v>
      </c>
      <c r="I8" s="127">
        <v>110</v>
      </c>
      <c r="J8" s="125">
        <v>95</v>
      </c>
      <c r="K8" s="129">
        <v>49</v>
      </c>
      <c r="L8" s="79">
        <v>86</v>
      </c>
      <c r="M8" s="79">
        <v>88</v>
      </c>
      <c r="N8" s="79">
        <f t="shared" si="0"/>
        <v>926</v>
      </c>
    </row>
    <row r="9" spans="1:15">
      <c r="A9" s="25" t="s">
        <v>47</v>
      </c>
      <c r="B9" s="79">
        <v>0</v>
      </c>
      <c r="C9" s="128">
        <v>0</v>
      </c>
      <c r="D9" s="125">
        <v>0</v>
      </c>
      <c r="E9" s="125">
        <v>0</v>
      </c>
      <c r="F9" s="125">
        <v>0</v>
      </c>
      <c r="G9" s="125">
        <v>0</v>
      </c>
      <c r="H9" s="126">
        <v>0</v>
      </c>
      <c r="I9" s="127">
        <v>0</v>
      </c>
      <c r="J9" s="125">
        <v>0</v>
      </c>
      <c r="K9" s="129">
        <v>0</v>
      </c>
      <c r="L9" s="79">
        <v>0</v>
      </c>
      <c r="M9" s="79">
        <v>0</v>
      </c>
      <c r="N9" s="79">
        <f t="shared" si="0"/>
        <v>0</v>
      </c>
    </row>
    <row r="10" spans="1:15">
      <c r="A10" s="25" t="s">
        <v>48</v>
      </c>
      <c r="B10" s="79">
        <v>76</v>
      </c>
      <c r="C10" s="128">
        <v>72</v>
      </c>
      <c r="D10" s="125">
        <v>139</v>
      </c>
      <c r="E10" s="125">
        <v>56</v>
      </c>
      <c r="F10" s="125">
        <v>143</v>
      </c>
      <c r="G10" s="125">
        <v>82</v>
      </c>
      <c r="H10" s="126">
        <v>113</v>
      </c>
      <c r="I10" s="127">
        <v>68</v>
      </c>
      <c r="J10" s="125">
        <v>40</v>
      </c>
      <c r="K10" s="129">
        <v>29</v>
      </c>
      <c r="L10" s="79">
        <v>72</v>
      </c>
      <c r="M10" s="79">
        <v>36</v>
      </c>
      <c r="N10" s="79">
        <f t="shared" si="0"/>
        <v>926</v>
      </c>
    </row>
    <row r="11" spans="1:15">
      <c r="A11" s="25" t="s">
        <v>49</v>
      </c>
      <c r="B11" s="79">
        <v>1</v>
      </c>
      <c r="C11" s="128">
        <v>0</v>
      </c>
      <c r="D11" s="125">
        <v>6</v>
      </c>
      <c r="E11" s="125">
        <v>0</v>
      </c>
      <c r="F11" s="125">
        <v>5</v>
      </c>
      <c r="G11" s="125">
        <v>2</v>
      </c>
      <c r="H11" s="126">
        <v>2</v>
      </c>
      <c r="I11" s="127">
        <v>7</v>
      </c>
      <c r="J11" s="125">
        <v>2</v>
      </c>
      <c r="K11" s="129">
        <v>0</v>
      </c>
      <c r="L11" s="79">
        <v>4</v>
      </c>
      <c r="M11" s="79">
        <v>3</v>
      </c>
      <c r="N11" s="79">
        <f t="shared" si="0"/>
        <v>32</v>
      </c>
    </row>
    <row r="12" spans="1:15" ht="21" customHeight="1">
      <c r="A12" s="7" t="s">
        <v>50</v>
      </c>
      <c r="B12" s="79">
        <v>2</v>
      </c>
      <c r="C12" s="128">
        <v>1</v>
      </c>
      <c r="D12" s="125">
        <v>44</v>
      </c>
      <c r="E12" s="125">
        <v>14</v>
      </c>
      <c r="F12" s="125">
        <v>26</v>
      </c>
      <c r="G12" s="125">
        <v>26</v>
      </c>
      <c r="H12" s="126">
        <v>34</v>
      </c>
      <c r="I12" s="127">
        <v>22</v>
      </c>
      <c r="J12" s="125">
        <v>14</v>
      </c>
      <c r="K12" s="129">
        <v>5</v>
      </c>
      <c r="L12" s="79">
        <v>9</v>
      </c>
      <c r="M12" s="79">
        <v>14</v>
      </c>
      <c r="N12" s="79">
        <f t="shared" si="0"/>
        <v>211</v>
      </c>
    </row>
    <row r="13" spans="1:15" ht="15.75" customHeight="1">
      <c r="A13" s="7" t="s">
        <v>51</v>
      </c>
      <c r="B13" s="79">
        <v>1</v>
      </c>
      <c r="C13" s="128">
        <v>2</v>
      </c>
      <c r="D13" s="125">
        <v>7</v>
      </c>
      <c r="E13" s="125">
        <v>12</v>
      </c>
      <c r="F13" s="125">
        <v>1</v>
      </c>
      <c r="G13" s="125">
        <v>5</v>
      </c>
      <c r="H13" s="126">
        <v>5</v>
      </c>
      <c r="I13" s="127">
        <v>4</v>
      </c>
      <c r="J13" s="125">
        <v>0</v>
      </c>
      <c r="K13" s="129">
        <v>6</v>
      </c>
      <c r="L13" s="79">
        <v>2</v>
      </c>
      <c r="M13" s="79">
        <v>8</v>
      </c>
      <c r="N13" s="79">
        <f t="shared" si="0"/>
        <v>53</v>
      </c>
    </row>
    <row r="14" spans="1:15">
      <c r="A14" s="7" t="s">
        <v>52</v>
      </c>
      <c r="B14" s="79">
        <v>1</v>
      </c>
      <c r="C14" s="128">
        <v>23</v>
      </c>
      <c r="D14" s="125">
        <v>12</v>
      </c>
      <c r="E14" s="125">
        <v>1</v>
      </c>
      <c r="F14" s="125">
        <v>25</v>
      </c>
      <c r="G14" s="125">
        <v>6</v>
      </c>
      <c r="H14" s="126">
        <v>14</v>
      </c>
      <c r="I14" s="127">
        <v>4</v>
      </c>
      <c r="J14" s="125">
        <v>7</v>
      </c>
      <c r="K14" s="129">
        <v>1</v>
      </c>
      <c r="L14" s="79">
        <v>13</v>
      </c>
      <c r="M14" s="79">
        <v>12</v>
      </c>
      <c r="N14" s="79">
        <f t="shared" si="0"/>
        <v>119</v>
      </c>
    </row>
    <row r="15" spans="1:15">
      <c r="A15" s="7" t="s">
        <v>53</v>
      </c>
      <c r="B15" s="79">
        <v>5</v>
      </c>
      <c r="C15" s="128">
        <v>4</v>
      </c>
      <c r="D15" s="125">
        <v>2</v>
      </c>
      <c r="E15" s="125">
        <v>4</v>
      </c>
      <c r="F15" s="125">
        <v>13</v>
      </c>
      <c r="G15" s="125">
        <v>6</v>
      </c>
      <c r="H15" s="126">
        <v>24</v>
      </c>
      <c r="I15" s="127">
        <v>22</v>
      </c>
      <c r="J15" s="125">
        <v>4</v>
      </c>
      <c r="K15" s="129">
        <v>2</v>
      </c>
      <c r="L15" s="79">
        <v>1</v>
      </c>
      <c r="M15" s="79">
        <v>0</v>
      </c>
      <c r="N15" s="79">
        <f t="shared" si="0"/>
        <v>87</v>
      </c>
    </row>
    <row r="16" spans="1:15">
      <c r="A16" s="7" t="s">
        <v>54</v>
      </c>
      <c r="B16" s="79">
        <v>3</v>
      </c>
      <c r="C16" s="128">
        <v>3</v>
      </c>
      <c r="D16" s="125">
        <v>14</v>
      </c>
      <c r="E16" s="125">
        <v>5</v>
      </c>
      <c r="F16" s="125">
        <v>22</v>
      </c>
      <c r="G16" s="125">
        <v>16</v>
      </c>
      <c r="H16" s="126">
        <v>91</v>
      </c>
      <c r="I16" s="127">
        <v>14</v>
      </c>
      <c r="J16" s="125">
        <v>5</v>
      </c>
      <c r="K16" s="129">
        <v>5</v>
      </c>
      <c r="L16" s="79">
        <v>2</v>
      </c>
      <c r="M16" s="79">
        <v>7</v>
      </c>
      <c r="N16" s="79">
        <f t="shared" si="0"/>
        <v>187</v>
      </c>
    </row>
    <row r="17" spans="1:14">
      <c r="A17" s="7" t="s">
        <v>55</v>
      </c>
      <c r="B17" s="79">
        <v>2</v>
      </c>
      <c r="C17" s="128">
        <v>1</v>
      </c>
      <c r="D17" s="125">
        <v>18</v>
      </c>
      <c r="E17" s="125">
        <v>4</v>
      </c>
      <c r="F17" s="125">
        <v>12</v>
      </c>
      <c r="G17" s="125">
        <v>53</v>
      </c>
      <c r="H17" s="126">
        <v>38</v>
      </c>
      <c r="I17" s="127">
        <v>40</v>
      </c>
      <c r="J17" s="125">
        <v>13</v>
      </c>
      <c r="K17" s="129">
        <v>38</v>
      </c>
      <c r="L17" s="79">
        <v>16</v>
      </c>
      <c r="M17" s="79">
        <v>17</v>
      </c>
      <c r="N17" s="79">
        <f t="shared" si="0"/>
        <v>252</v>
      </c>
    </row>
    <row r="18" spans="1:14">
      <c r="A18" s="7" t="s">
        <v>56</v>
      </c>
      <c r="B18" s="79">
        <v>0</v>
      </c>
      <c r="C18" s="128">
        <v>1</v>
      </c>
      <c r="D18" s="125">
        <v>42</v>
      </c>
      <c r="E18" s="125">
        <v>20</v>
      </c>
      <c r="F18" s="125">
        <v>24</v>
      </c>
      <c r="G18" s="125">
        <v>29</v>
      </c>
      <c r="H18" s="126">
        <v>35</v>
      </c>
      <c r="I18" s="127">
        <v>32</v>
      </c>
      <c r="J18" s="125">
        <v>9</v>
      </c>
      <c r="K18" s="129">
        <v>13</v>
      </c>
      <c r="L18" s="79">
        <v>19</v>
      </c>
      <c r="M18" s="79">
        <v>9</v>
      </c>
      <c r="N18" s="79">
        <f>SUM(B18:M18)</f>
        <v>233</v>
      </c>
    </row>
    <row r="19" spans="1:14">
      <c r="A19" s="168" t="s">
        <v>57</v>
      </c>
      <c r="B19" s="79">
        <v>1</v>
      </c>
      <c r="C19" s="128">
        <v>2</v>
      </c>
      <c r="D19" s="125">
        <v>33</v>
      </c>
      <c r="E19" s="125">
        <v>3</v>
      </c>
      <c r="F19" s="125">
        <v>182</v>
      </c>
      <c r="G19" s="125">
        <v>28</v>
      </c>
      <c r="H19" s="126">
        <v>25</v>
      </c>
      <c r="I19" s="127">
        <v>17</v>
      </c>
      <c r="J19" s="125">
        <v>15</v>
      </c>
      <c r="K19" s="129">
        <v>12</v>
      </c>
      <c r="L19" s="79">
        <v>10</v>
      </c>
      <c r="M19" s="79">
        <v>41</v>
      </c>
      <c r="N19" s="79">
        <f t="shared" si="0"/>
        <v>369</v>
      </c>
    </row>
    <row r="20" spans="1:14">
      <c r="A20" s="152" t="s">
        <v>33</v>
      </c>
      <c r="B20" s="80">
        <f t="shared" ref="B20:G20" si="1">SUM(B6:B19)</f>
        <v>122</v>
      </c>
      <c r="C20" s="80">
        <f t="shared" si="1"/>
        <v>169</v>
      </c>
      <c r="D20" s="153">
        <f t="shared" si="1"/>
        <v>377</v>
      </c>
      <c r="E20" s="153">
        <f t="shared" si="1"/>
        <v>178</v>
      </c>
      <c r="F20" s="153">
        <f t="shared" si="1"/>
        <v>549</v>
      </c>
      <c r="G20" s="153">
        <f t="shared" si="1"/>
        <v>308</v>
      </c>
      <c r="H20" s="154">
        <v>512</v>
      </c>
      <c r="I20" s="155">
        <v>340</v>
      </c>
      <c r="J20" s="153">
        <f>SUM(J6:J19)</f>
        <v>216</v>
      </c>
      <c r="K20" s="80">
        <f>SUM(K6:K19)</f>
        <v>160</v>
      </c>
      <c r="L20" s="80">
        <f>SUM(L6:L19)</f>
        <v>239</v>
      </c>
      <c r="M20" s="80">
        <f>SUM(M6:M19)</f>
        <v>235</v>
      </c>
      <c r="N20" s="80">
        <f>SUM(N6:N19)</f>
        <v>3440</v>
      </c>
    </row>
    <row r="22" spans="1:14">
      <c r="A22" s="177" t="s">
        <v>35</v>
      </c>
      <c r="B22" s="178"/>
      <c r="I22" t="s">
        <v>36</v>
      </c>
    </row>
  </sheetData>
  <mergeCells count="5">
    <mergeCell ref="A1:N1"/>
    <mergeCell ref="A3:N3"/>
    <mergeCell ref="A2:N2"/>
    <mergeCell ref="A4:N4"/>
    <mergeCell ref="A22:B22"/>
  </mergeCells>
  <pageMargins left="0.375" right="0.7" top="0.75" bottom="0.75" header="0.3" footer="0.3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2" tint="-0.749992370372631"/>
  </sheetPr>
  <dimension ref="B5:M25"/>
  <sheetViews>
    <sheetView topLeftCell="A6" zoomScaleNormal="100" workbookViewId="0">
      <selection activeCell="C20" sqref="C20:J21"/>
    </sheetView>
  </sheetViews>
  <sheetFormatPr baseColWidth="10" defaultColWidth="11.42578125" defaultRowHeight="15"/>
  <cols>
    <col min="2" max="2" width="11.5703125" style="2" customWidth="1"/>
    <col min="3" max="3" width="8" style="2" customWidth="1"/>
    <col min="4" max="4" width="10" style="2" customWidth="1"/>
    <col min="5" max="5" width="14.85546875" style="2" customWidth="1"/>
    <col min="6" max="6" width="15.140625" style="2" customWidth="1"/>
    <col min="7" max="7" width="7.42578125" style="2" customWidth="1"/>
    <col min="8" max="8" width="15" style="2" customWidth="1"/>
    <col min="9" max="9" width="12.42578125" style="2" customWidth="1"/>
    <col min="10" max="10" width="10.7109375" style="2" customWidth="1"/>
    <col min="11" max="11" width="8.7109375" style="2" customWidth="1"/>
  </cols>
  <sheetData>
    <row r="5" spans="2:11" ht="26.25" customHeight="1">
      <c r="B5" s="174" t="s">
        <v>0</v>
      </c>
      <c r="C5" s="174"/>
      <c r="D5" s="174"/>
      <c r="E5" s="174"/>
      <c r="F5" s="174"/>
      <c r="G5" s="174"/>
      <c r="H5" s="174"/>
      <c r="I5" s="174"/>
      <c r="J5" s="174"/>
      <c r="K5" s="157"/>
    </row>
    <row r="6" spans="2:11" ht="33.75" customHeight="1">
      <c r="B6" s="183" t="s">
        <v>37</v>
      </c>
      <c r="C6" s="183"/>
      <c r="D6" s="183"/>
      <c r="E6" s="183"/>
      <c r="F6" s="183"/>
      <c r="G6" s="183"/>
      <c r="H6" s="183"/>
      <c r="I6" s="183"/>
      <c r="J6" s="183"/>
      <c r="K6" s="48"/>
    </row>
    <row r="7" spans="2:11" ht="15.75">
      <c r="B7" s="180" t="s">
        <v>2</v>
      </c>
      <c r="C7" s="180"/>
      <c r="D7" s="180"/>
      <c r="E7" s="180"/>
      <c r="F7" s="180"/>
      <c r="G7" s="180"/>
      <c r="H7" s="180"/>
      <c r="I7" s="180"/>
      <c r="J7" s="180"/>
      <c r="K7" s="156"/>
    </row>
    <row r="8" spans="2:11" ht="18" customHeight="1">
      <c r="B8" s="184" t="s">
        <v>58</v>
      </c>
      <c r="C8" s="184"/>
      <c r="D8" s="184"/>
      <c r="E8" s="184"/>
      <c r="F8" s="184"/>
      <c r="G8" s="184"/>
      <c r="H8" s="184"/>
      <c r="I8" s="184"/>
      <c r="J8" s="184"/>
      <c r="K8" s="15"/>
    </row>
    <row r="9" spans="2:11" ht="28.5">
      <c r="B9" s="9" t="s">
        <v>4</v>
      </c>
      <c r="C9" s="9" t="s">
        <v>59</v>
      </c>
      <c r="D9" s="9" t="s">
        <v>60</v>
      </c>
      <c r="E9" s="9" t="s">
        <v>61</v>
      </c>
      <c r="F9" s="9" t="s">
        <v>62</v>
      </c>
      <c r="G9" s="9" t="s">
        <v>63</v>
      </c>
      <c r="H9" s="9" t="s">
        <v>64</v>
      </c>
      <c r="I9" s="9" t="s">
        <v>65</v>
      </c>
      <c r="J9" s="9" t="s">
        <v>55</v>
      </c>
      <c r="K9" s="9" t="s">
        <v>20</v>
      </c>
    </row>
    <row r="10" spans="2:11">
      <c r="B10" s="3" t="s">
        <v>66</v>
      </c>
      <c r="C10" s="4">
        <v>108</v>
      </c>
      <c r="D10" s="4">
        <v>1</v>
      </c>
      <c r="E10" s="47">
        <v>3</v>
      </c>
      <c r="F10" s="4">
        <v>2</v>
      </c>
      <c r="G10" s="4">
        <v>5</v>
      </c>
      <c r="H10" s="33">
        <v>1</v>
      </c>
      <c r="I10" s="165">
        <v>0</v>
      </c>
      <c r="J10" s="4">
        <v>2</v>
      </c>
      <c r="K10" s="4">
        <f>SUM(C10:J10)</f>
        <v>122</v>
      </c>
    </row>
    <row r="11" spans="2:11">
      <c r="B11" s="3" t="s">
        <v>67</v>
      </c>
      <c r="C11" s="4">
        <v>135</v>
      </c>
      <c r="D11" s="4">
        <v>23</v>
      </c>
      <c r="E11" s="4">
        <v>4</v>
      </c>
      <c r="F11" s="4">
        <v>1</v>
      </c>
      <c r="G11" s="4">
        <v>4</v>
      </c>
      <c r="H11" s="33">
        <v>9</v>
      </c>
      <c r="I11" s="165">
        <v>1</v>
      </c>
      <c r="J11" s="4">
        <v>1</v>
      </c>
      <c r="K11" s="4">
        <v>178</v>
      </c>
    </row>
    <row r="12" spans="2:11">
      <c r="B12" s="3" t="s">
        <v>68</v>
      </c>
      <c r="C12" s="4">
        <v>212</v>
      </c>
      <c r="D12" s="4">
        <v>12</v>
      </c>
      <c r="E12" s="4">
        <v>56</v>
      </c>
      <c r="F12" s="4">
        <v>44</v>
      </c>
      <c r="G12" s="4">
        <v>2</v>
      </c>
      <c r="H12" s="47">
        <v>42</v>
      </c>
      <c r="I12" s="100">
        <v>42</v>
      </c>
      <c r="J12" s="4">
        <v>18</v>
      </c>
      <c r="K12" s="4">
        <f ca="1">SUM(C12:K12)</f>
        <v>428</v>
      </c>
    </row>
    <row r="13" spans="2:11">
      <c r="B13" s="3" t="s">
        <v>24</v>
      </c>
      <c r="C13" s="4">
        <v>129</v>
      </c>
      <c r="D13" s="4">
        <v>1</v>
      </c>
      <c r="E13" s="4">
        <v>25</v>
      </c>
      <c r="F13" s="4">
        <v>14</v>
      </c>
      <c r="G13" s="4">
        <v>4</v>
      </c>
      <c r="H13" s="47">
        <v>4</v>
      </c>
      <c r="I13" s="100">
        <v>20</v>
      </c>
      <c r="J13" s="4">
        <v>4</v>
      </c>
      <c r="K13" s="4">
        <f ca="1">SUM(C13:K13)</f>
        <v>201</v>
      </c>
    </row>
    <row r="14" spans="2:11">
      <c r="B14" s="3" t="s">
        <v>25</v>
      </c>
      <c r="C14" s="2">
        <v>245</v>
      </c>
      <c r="D14" s="4">
        <v>25</v>
      </c>
      <c r="E14" s="4">
        <v>46</v>
      </c>
      <c r="F14" s="4">
        <v>26</v>
      </c>
      <c r="G14" s="4">
        <v>13</v>
      </c>
      <c r="H14" s="67">
        <v>182</v>
      </c>
      <c r="I14" s="166">
        <v>24</v>
      </c>
      <c r="J14" s="4">
        <v>12</v>
      </c>
      <c r="K14" s="4">
        <f ca="1">SUM(C14:K14)</f>
        <v>573</v>
      </c>
    </row>
    <row r="15" spans="2:11">
      <c r="B15" s="3" t="s">
        <v>26</v>
      </c>
      <c r="C15" s="4">
        <v>144</v>
      </c>
      <c r="D15" s="4">
        <v>6</v>
      </c>
      <c r="E15" s="4">
        <v>45</v>
      </c>
      <c r="F15" s="4">
        <v>26</v>
      </c>
      <c r="G15" s="4">
        <v>6</v>
      </c>
      <c r="H15" s="47">
        <v>28</v>
      </c>
      <c r="I15" s="100">
        <v>29</v>
      </c>
      <c r="J15" s="4">
        <v>53</v>
      </c>
      <c r="K15" s="4">
        <f ca="1">SUM(C15:K15)</f>
        <v>337</v>
      </c>
    </row>
    <row r="16" spans="2:11">
      <c r="B16" s="3" t="s">
        <v>27</v>
      </c>
      <c r="C16" s="105">
        <v>286</v>
      </c>
      <c r="D16" s="103">
        <v>14</v>
      </c>
      <c r="E16" s="103">
        <v>91</v>
      </c>
      <c r="F16" s="103">
        <v>34</v>
      </c>
      <c r="G16" s="103">
        <v>24</v>
      </c>
      <c r="H16" s="103">
        <v>137</v>
      </c>
      <c r="I16" s="103">
        <v>35</v>
      </c>
      <c r="J16" s="103">
        <v>38</v>
      </c>
      <c r="K16" s="103">
        <v>624</v>
      </c>
    </row>
    <row r="17" spans="2:13">
      <c r="B17" s="3" t="s">
        <v>69</v>
      </c>
      <c r="C17" s="111">
        <v>189</v>
      </c>
      <c r="D17" s="112">
        <v>4</v>
      </c>
      <c r="E17" s="112">
        <v>46</v>
      </c>
      <c r="F17" s="112">
        <v>22</v>
      </c>
      <c r="G17" s="112">
        <v>22</v>
      </c>
      <c r="H17" s="112">
        <v>17</v>
      </c>
      <c r="I17" s="112">
        <v>32</v>
      </c>
      <c r="J17" s="112">
        <v>40</v>
      </c>
      <c r="K17" s="112">
        <v>340</v>
      </c>
    </row>
    <row r="18" spans="2:13">
      <c r="B18" s="3" t="s">
        <v>29</v>
      </c>
      <c r="C18" s="4">
        <v>149</v>
      </c>
      <c r="D18" s="4">
        <v>7</v>
      </c>
      <c r="E18" s="4">
        <v>14</v>
      </c>
      <c r="F18" s="4">
        <v>14</v>
      </c>
      <c r="G18" s="4">
        <v>4</v>
      </c>
      <c r="H18" s="4">
        <v>15</v>
      </c>
      <c r="I18" s="105">
        <v>9</v>
      </c>
      <c r="J18" s="4">
        <v>13</v>
      </c>
      <c r="K18" s="4">
        <f ca="1">SUM(C18:K18)</f>
        <v>225</v>
      </c>
    </row>
    <row r="19" spans="2:13">
      <c r="B19" s="3" t="s">
        <v>70</v>
      </c>
      <c r="C19" s="4">
        <v>84</v>
      </c>
      <c r="D19" s="4">
        <v>1</v>
      </c>
      <c r="E19" s="4">
        <v>5</v>
      </c>
      <c r="F19" s="4">
        <v>5</v>
      </c>
      <c r="G19" s="4">
        <v>2</v>
      </c>
      <c r="H19" s="4">
        <v>12</v>
      </c>
      <c r="I19" s="105">
        <v>13</v>
      </c>
      <c r="J19" s="4">
        <v>38</v>
      </c>
      <c r="K19" s="4">
        <f ca="1">SUM(C19:K19)</f>
        <v>160</v>
      </c>
    </row>
    <row r="20" spans="2:13">
      <c r="B20" s="3" t="s">
        <v>31</v>
      </c>
      <c r="C20" s="4">
        <v>169</v>
      </c>
      <c r="D20" s="4">
        <v>13</v>
      </c>
      <c r="E20" s="4">
        <v>2</v>
      </c>
      <c r="F20" s="4">
        <v>9</v>
      </c>
      <c r="G20" s="4">
        <v>1</v>
      </c>
      <c r="H20" s="4">
        <v>10</v>
      </c>
      <c r="I20" s="103">
        <v>19</v>
      </c>
      <c r="J20" s="4">
        <v>16</v>
      </c>
      <c r="K20" s="4">
        <f ca="1">SUM(C20:K20)</f>
        <v>239</v>
      </c>
      <c r="M20" s="43"/>
    </row>
    <row r="21" spans="2:13">
      <c r="B21" s="3" t="s">
        <v>32</v>
      </c>
      <c r="C21" s="4">
        <v>135</v>
      </c>
      <c r="D21" s="4">
        <v>12</v>
      </c>
      <c r="E21" s="4">
        <v>7</v>
      </c>
      <c r="F21" s="4">
        <v>14</v>
      </c>
      <c r="G21" s="4">
        <v>0</v>
      </c>
      <c r="H21" s="4">
        <v>41</v>
      </c>
      <c r="I21" s="105">
        <v>9</v>
      </c>
      <c r="J21" s="4">
        <v>17</v>
      </c>
      <c r="K21" s="4">
        <f>SUM(C21:J21)</f>
        <v>235</v>
      </c>
      <c r="M21" s="43"/>
    </row>
    <row r="22" spans="2:13">
      <c r="B22" s="150" t="s">
        <v>20</v>
      </c>
      <c r="C22" s="151">
        <f t="shared" ref="C22:H22" si="0">SUM(C10:C21)</f>
        <v>1985</v>
      </c>
      <c r="D22" s="151">
        <f t="shared" si="0"/>
        <v>119</v>
      </c>
      <c r="E22" s="151">
        <f t="shared" si="0"/>
        <v>344</v>
      </c>
      <c r="F22" s="151">
        <f t="shared" si="0"/>
        <v>211</v>
      </c>
      <c r="G22" s="151">
        <f t="shared" si="0"/>
        <v>87</v>
      </c>
      <c r="H22" s="151">
        <f t="shared" si="0"/>
        <v>498</v>
      </c>
      <c r="I22" s="167">
        <v>224</v>
      </c>
      <c r="J22" s="151">
        <f>SUM(J10:J21)</f>
        <v>252</v>
      </c>
      <c r="K22" s="151">
        <f>C22+D22+E22+F22+G22+H22+L22</f>
        <v>3244</v>
      </c>
      <c r="M22" s="43"/>
    </row>
    <row r="23" spans="2:13">
      <c r="I23" s="36"/>
      <c r="M23" s="36"/>
    </row>
    <row r="24" spans="2:13" ht="18" customHeight="1">
      <c r="B24" s="181" t="s">
        <v>35</v>
      </c>
      <c r="C24" s="182"/>
      <c r="D24" s="182"/>
    </row>
    <row r="25" spans="2:13">
      <c r="B25" s="179"/>
      <c r="C25" s="179"/>
    </row>
  </sheetData>
  <mergeCells count="6">
    <mergeCell ref="B25:C25"/>
    <mergeCell ref="B7:J7"/>
    <mergeCell ref="B5:J5"/>
    <mergeCell ref="B24:D24"/>
    <mergeCell ref="B6:J6"/>
    <mergeCell ref="B8:J8"/>
  </mergeCells>
  <pageMargins left="0.25" right="0.25" top="0.75" bottom="0.75" header="0.3" footer="0.3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70C0"/>
  </sheetPr>
  <dimension ref="C4:I37"/>
  <sheetViews>
    <sheetView showWhiteSpace="0" topLeftCell="C9" zoomScaleNormal="100" zoomScaleSheetLayoutView="100" workbookViewId="0">
      <selection activeCell="D36" sqref="D36"/>
    </sheetView>
  </sheetViews>
  <sheetFormatPr baseColWidth="10" defaultColWidth="11.42578125" defaultRowHeight="12.6" customHeight="1"/>
  <cols>
    <col min="1" max="1" width="11.42578125" style="1"/>
    <col min="2" max="2" width="6.42578125" style="1" customWidth="1"/>
    <col min="3" max="3" width="8" style="11" customWidth="1"/>
    <col min="4" max="4" width="15" style="12" customWidth="1"/>
    <col min="5" max="5" width="10.42578125" style="12" customWidth="1"/>
    <col min="6" max="6" width="9" style="12" customWidth="1"/>
    <col min="7" max="7" width="10.7109375" style="1" customWidth="1"/>
    <col min="8" max="8" width="10.28515625" style="12" customWidth="1"/>
    <col min="9" max="9" width="9.7109375" style="1" customWidth="1"/>
    <col min="10" max="10" width="8.42578125" style="1" customWidth="1"/>
    <col min="11" max="16384" width="11.42578125" style="1"/>
  </cols>
  <sheetData>
    <row r="4" spans="3:8" ht="15" customHeight="1">
      <c r="C4" s="171" t="s">
        <v>0</v>
      </c>
      <c r="D4" s="171"/>
      <c r="E4" s="171"/>
      <c r="F4" s="171"/>
      <c r="G4" s="171"/>
      <c r="H4" s="171"/>
    </row>
    <row r="5" spans="3:8" ht="33.75" customHeight="1">
      <c r="C5" s="19"/>
      <c r="D5" s="185" t="s">
        <v>71</v>
      </c>
      <c r="E5" s="185"/>
      <c r="F5" s="185"/>
      <c r="G5" s="185"/>
      <c r="H5" s="185"/>
    </row>
    <row r="6" spans="3:8" ht="15" customHeight="1">
      <c r="C6" s="180" t="s">
        <v>2</v>
      </c>
      <c r="D6" s="180"/>
      <c r="E6" s="180"/>
      <c r="F6" s="180"/>
      <c r="G6" s="180"/>
      <c r="H6" s="180"/>
    </row>
    <row r="7" spans="3:8" ht="12" customHeight="1">
      <c r="C7" s="186" t="s">
        <v>72</v>
      </c>
      <c r="D7" s="186"/>
      <c r="E7" s="186"/>
      <c r="F7" s="186"/>
      <c r="G7" s="186"/>
      <c r="H7" s="144" t="s">
        <v>73</v>
      </c>
    </row>
    <row r="8" spans="3:8" ht="32.25" customHeight="1">
      <c r="C8" s="20" t="s">
        <v>4</v>
      </c>
      <c r="D8" s="21" t="s">
        <v>74</v>
      </c>
      <c r="E8" s="20" t="s">
        <v>59</v>
      </c>
      <c r="F8" s="20" t="s">
        <v>75</v>
      </c>
      <c r="G8" s="20" t="s">
        <v>63</v>
      </c>
      <c r="H8" s="21" t="s">
        <v>76</v>
      </c>
    </row>
    <row r="9" spans="3:8" ht="19.5" customHeight="1">
      <c r="C9" s="187" t="s">
        <v>21</v>
      </c>
      <c r="D9" s="3" t="s">
        <v>77</v>
      </c>
      <c r="E9" s="28">
        <v>13</v>
      </c>
      <c r="F9" s="28">
        <v>35</v>
      </c>
      <c r="G9" s="28"/>
      <c r="H9" s="28"/>
    </row>
    <row r="10" spans="3:8" ht="19.5" customHeight="1">
      <c r="C10" s="188"/>
      <c r="D10" s="3" t="s">
        <v>78</v>
      </c>
      <c r="E10" s="28">
        <v>55</v>
      </c>
      <c r="F10" s="28"/>
      <c r="G10" s="28"/>
      <c r="H10" s="28"/>
    </row>
    <row r="11" spans="3:8" ht="13.5" customHeight="1">
      <c r="C11" s="187" t="s">
        <v>67</v>
      </c>
      <c r="D11" s="3" t="s">
        <v>77</v>
      </c>
      <c r="E11" s="28">
        <v>171</v>
      </c>
      <c r="F11" s="28">
        <v>58</v>
      </c>
      <c r="G11" s="28">
        <v>2</v>
      </c>
      <c r="H11" s="28">
        <v>2</v>
      </c>
    </row>
    <row r="12" spans="3:8" ht="13.5" customHeight="1">
      <c r="C12" s="188"/>
      <c r="D12" s="3" t="s">
        <v>78</v>
      </c>
      <c r="E12" s="29"/>
      <c r="F12" s="28"/>
      <c r="G12" s="28"/>
      <c r="H12" s="28"/>
    </row>
    <row r="13" spans="3:8" ht="13.5" customHeight="1">
      <c r="C13" s="187" t="s">
        <v>68</v>
      </c>
      <c r="D13" s="3" t="s">
        <v>77</v>
      </c>
      <c r="E13" s="28">
        <v>70</v>
      </c>
      <c r="F13" s="28">
        <v>14</v>
      </c>
      <c r="G13" s="28">
        <v>1</v>
      </c>
      <c r="H13" s="28">
        <v>1</v>
      </c>
    </row>
    <row r="14" spans="3:8" ht="13.5" customHeight="1">
      <c r="C14" s="188"/>
      <c r="D14" s="3" t="s">
        <v>78</v>
      </c>
      <c r="E14" s="28"/>
      <c r="F14" s="28"/>
      <c r="G14" s="28"/>
      <c r="H14" s="28"/>
    </row>
    <row r="15" spans="3:8" ht="13.5" customHeight="1">
      <c r="C15" s="192" t="s">
        <v>24</v>
      </c>
      <c r="D15" s="3" t="s">
        <v>77</v>
      </c>
      <c r="E15" s="28">
        <v>45</v>
      </c>
      <c r="F15" s="28">
        <v>7</v>
      </c>
      <c r="G15" s="28">
        <v>1</v>
      </c>
      <c r="H15" s="28">
        <v>2</v>
      </c>
    </row>
    <row r="16" spans="3:8" ht="13.5" customHeight="1">
      <c r="C16" s="193"/>
      <c r="D16" s="3" t="s">
        <v>78</v>
      </c>
      <c r="E16" s="28"/>
      <c r="F16" s="28"/>
      <c r="G16" s="28"/>
      <c r="H16" s="28"/>
    </row>
    <row r="17" spans="3:8" ht="13.5" customHeight="1">
      <c r="C17" s="187" t="s">
        <v>25</v>
      </c>
      <c r="D17" s="3" t="s">
        <v>77</v>
      </c>
      <c r="E17" s="28">
        <v>78</v>
      </c>
      <c r="F17" s="28">
        <v>33</v>
      </c>
      <c r="G17" s="28">
        <v>12</v>
      </c>
      <c r="H17" s="28">
        <v>6</v>
      </c>
    </row>
    <row r="18" spans="3:8" ht="13.5" customHeight="1">
      <c r="C18" s="188"/>
      <c r="D18" s="3" t="s">
        <v>78</v>
      </c>
      <c r="E18" s="28"/>
      <c r="F18" s="28"/>
      <c r="G18" s="28"/>
      <c r="H18" s="28"/>
    </row>
    <row r="19" spans="3:8" ht="13.5" customHeight="1">
      <c r="C19" s="187" t="s">
        <v>26</v>
      </c>
      <c r="D19" s="3" t="s">
        <v>77</v>
      </c>
      <c r="E19" s="28">
        <v>18</v>
      </c>
      <c r="F19" s="28">
        <v>0</v>
      </c>
      <c r="G19" s="28">
        <v>6</v>
      </c>
      <c r="H19" s="28">
        <v>4</v>
      </c>
    </row>
    <row r="20" spans="3:8" ht="11.25" customHeight="1">
      <c r="C20" s="188"/>
      <c r="D20" s="3" t="s">
        <v>78</v>
      </c>
      <c r="E20" s="28">
        <v>8</v>
      </c>
      <c r="F20" s="28">
        <v>0</v>
      </c>
      <c r="G20" s="28">
        <v>0</v>
      </c>
      <c r="H20" s="28">
        <v>0</v>
      </c>
    </row>
    <row r="21" spans="3:8" ht="12.6" customHeight="1">
      <c r="C21" s="187" t="s">
        <v>27</v>
      </c>
      <c r="D21" s="3" t="s">
        <v>77</v>
      </c>
      <c r="E21" s="28">
        <v>15</v>
      </c>
      <c r="F21" s="99">
        <v>2</v>
      </c>
      <c r="G21" s="99">
        <v>4</v>
      </c>
      <c r="H21" s="99">
        <v>2</v>
      </c>
    </row>
    <row r="22" spans="3:8" ht="12.6" customHeight="1">
      <c r="C22" s="188"/>
      <c r="D22" s="3" t="s">
        <v>78</v>
      </c>
      <c r="E22" s="28"/>
      <c r="F22" s="28"/>
      <c r="G22" s="28"/>
      <c r="H22" s="28"/>
    </row>
    <row r="23" spans="3:8" ht="12.6" customHeight="1">
      <c r="C23" s="187" t="s">
        <v>69</v>
      </c>
      <c r="D23" s="3" t="s">
        <v>77</v>
      </c>
      <c r="E23" s="108">
        <v>17</v>
      </c>
      <c r="F23" s="109">
        <v>4</v>
      </c>
      <c r="G23" s="109">
        <v>8</v>
      </c>
      <c r="H23" s="109">
        <v>4</v>
      </c>
    </row>
    <row r="24" spans="3:8" ht="12.6" customHeight="1">
      <c r="C24" s="188"/>
      <c r="D24" s="3" t="s">
        <v>78</v>
      </c>
      <c r="E24" s="28">
        <v>0</v>
      </c>
      <c r="F24" s="28"/>
      <c r="G24" s="28"/>
      <c r="H24" s="135"/>
    </row>
    <row r="25" spans="3:8" ht="12.6" customHeight="1">
      <c r="C25" s="187" t="s">
        <v>29</v>
      </c>
      <c r="D25" s="3" t="s">
        <v>77</v>
      </c>
      <c r="E25" s="135">
        <v>38</v>
      </c>
      <c r="F25" s="135">
        <v>0</v>
      </c>
      <c r="G25" s="135">
        <v>23</v>
      </c>
      <c r="H25" s="133">
        <v>13</v>
      </c>
    </row>
    <row r="26" spans="3:8" ht="12.6" customHeight="1">
      <c r="C26" s="188"/>
      <c r="D26" s="134" t="s">
        <v>78</v>
      </c>
      <c r="E26" s="131"/>
      <c r="F26" s="131"/>
      <c r="G26" s="132"/>
      <c r="H26" s="146"/>
    </row>
    <row r="27" spans="3:8" ht="12.6" customHeight="1">
      <c r="C27" s="187" t="s">
        <v>70</v>
      </c>
      <c r="D27" s="3" t="s">
        <v>77</v>
      </c>
      <c r="E27" s="136">
        <v>41</v>
      </c>
      <c r="F27" s="136">
        <v>0</v>
      </c>
      <c r="G27" s="12">
        <v>56</v>
      </c>
      <c r="H27" s="136">
        <v>29</v>
      </c>
    </row>
    <row r="28" spans="3:8" ht="12.6" customHeight="1">
      <c r="C28" s="188"/>
      <c r="D28" s="3" t="s">
        <v>78</v>
      </c>
      <c r="E28" s="28">
        <v>0</v>
      </c>
      <c r="F28" s="28"/>
      <c r="G28" s="28"/>
      <c r="H28" s="28"/>
    </row>
    <row r="29" spans="3:8" ht="12.6" customHeight="1">
      <c r="C29" s="187" t="s">
        <v>31</v>
      </c>
      <c r="D29" s="3" t="s">
        <v>77</v>
      </c>
      <c r="E29" s="28">
        <v>17</v>
      </c>
      <c r="F29" s="28">
        <v>3</v>
      </c>
      <c r="G29" s="28">
        <v>16</v>
      </c>
      <c r="H29" s="28">
        <v>9</v>
      </c>
    </row>
    <row r="30" spans="3:8" ht="12.6" customHeight="1">
      <c r="C30" s="188"/>
      <c r="D30" s="3" t="s">
        <v>78</v>
      </c>
      <c r="E30" s="28"/>
      <c r="F30" s="28"/>
      <c r="G30" s="28"/>
      <c r="H30" s="28"/>
    </row>
    <row r="31" spans="3:8" ht="12.6" customHeight="1">
      <c r="C31" s="187" t="s">
        <v>32</v>
      </c>
      <c r="D31" s="3" t="s">
        <v>77</v>
      </c>
      <c r="E31" s="28">
        <v>44</v>
      </c>
      <c r="F31" s="28">
        <v>1</v>
      </c>
      <c r="G31" s="28"/>
      <c r="H31" s="28"/>
    </row>
    <row r="32" spans="3:8" ht="12.6" customHeight="1">
      <c r="C32" s="188"/>
      <c r="D32" s="3" t="s">
        <v>78</v>
      </c>
      <c r="E32" s="28"/>
      <c r="F32" s="28"/>
      <c r="G32" s="28"/>
      <c r="H32" s="28"/>
    </row>
    <row r="33" spans="3:9" ht="17.25" customHeight="1">
      <c r="C33" s="189" t="s">
        <v>79</v>
      </c>
      <c r="D33" s="190"/>
      <c r="E33" s="22">
        <v>458</v>
      </c>
      <c r="F33" s="22">
        <f>SUM(F9:F32)</f>
        <v>157</v>
      </c>
      <c r="G33" s="22">
        <f>SUM(G11:G32)</f>
        <v>129</v>
      </c>
      <c r="H33" s="22">
        <f>SUM(H11:H32)</f>
        <v>72</v>
      </c>
      <c r="I33" s="34"/>
    </row>
    <row r="34" spans="3:9" ht="15.75" customHeight="1">
      <c r="C34" s="189" t="s">
        <v>80</v>
      </c>
      <c r="D34" s="190"/>
      <c r="E34" s="119">
        <v>63</v>
      </c>
      <c r="F34" s="119"/>
      <c r="G34" s="120"/>
      <c r="H34" s="121"/>
    </row>
    <row r="35" spans="3:9" ht="12.6" customHeight="1">
      <c r="C35" s="189" t="s">
        <v>81</v>
      </c>
      <c r="D35" s="191"/>
      <c r="E35" s="137">
        <f>SUM(E33:E34)</f>
        <v>521</v>
      </c>
      <c r="F35" s="138"/>
      <c r="G35" s="118"/>
      <c r="H35" s="118"/>
    </row>
    <row r="37" spans="3:9" ht="12.6" customHeight="1">
      <c r="C37" s="170"/>
    </row>
  </sheetData>
  <mergeCells count="19">
    <mergeCell ref="C31:C32"/>
    <mergeCell ref="C33:D33"/>
    <mergeCell ref="C34:D34"/>
    <mergeCell ref="C35:D35"/>
    <mergeCell ref="C11:C12"/>
    <mergeCell ref="C13:C14"/>
    <mergeCell ref="C15:C16"/>
    <mergeCell ref="C17:C18"/>
    <mergeCell ref="C29:C30"/>
    <mergeCell ref="C19:C20"/>
    <mergeCell ref="C21:C22"/>
    <mergeCell ref="C23:C24"/>
    <mergeCell ref="C25:C26"/>
    <mergeCell ref="C27:C28"/>
    <mergeCell ref="C4:H4"/>
    <mergeCell ref="D5:H5"/>
    <mergeCell ref="C6:H6"/>
    <mergeCell ref="C7:G7"/>
    <mergeCell ref="C9:C10"/>
  </mergeCells>
  <pageMargins left="0.7" right="0.7" top="0.75" bottom="0.75" header="0.3" footer="0.3"/>
  <pageSetup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0000"/>
  </sheetPr>
  <dimension ref="B1:AQ33"/>
  <sheetViews>
    <sheetView topLeftCell="A5" zoomScaleNormal="100" workbookViewId="0">
      <selection activeCell="B4" sqref="B4:Z4"/>
    </sheetView>
  </sheetViews>
  <sheetFormatPr baseColWidth="10" defaultColWidth="9.140625" defaultRowHeight="15"/>
  <cols>
    <col min="1" max="1" width="0.140625" customWidth="1"/>
    <col min="2" max="2" width="5" customWidth="1"/>
    <col min="3" max="3" width="4.85546875" customWidth="1"/>
    <col min="4" max="4" width="4.42578125" customWidth="1"/>
    <col min="5" max="5" width="4.28515625" style="2" customWidth="1"/>
    <col min="6" max="6" width="5.42578125" style="2" customWidth="1"/>
    <col min="7" max="7" width="5.140625" style="2" customWidth="1"/>
    <col min="8" max="8" width="4.7109375" style="2" customWidth="1"/>
    <col min="9" max="9" width="5.28515625" style="2" customWidth="1"/>
    <col min="10" max="10" width="4.85546875" style="2" customWidth="1"/>
    <col min="11" max="11" width="5.140625" style="49" customWidth="1"/>
    <col min="12" max="13" width="5.140625" style="2" customWidth="1"/>
    <col min="14" max="14" width="4.140625" style="2" customWidth="1"/>
    <col min="15" max="15" width="5.140625" style="2" customWidth="1"/>
    <col min="16" max="17" width="4.85546875" style="2" customWidth="1"/>
    <col min="18" max="18" width="5.28515625" style="2" customWidth="1"/>
    <col min="19" max="19" width="5.7109375" style="2" customWidth="1"/>
    <col min="20" max="20" width="4.85546875" style="2" customWidth="1"/>
    <col min="21" max="21" width="3.5703125" style="2" customWidth="1"/>
    <col min="22" max="22" width="4.42578125" style="2" customWidth="1"/>
    <col min="23" max="23" width="4.28515625" style="2" customWidth="1"/>
    <col min="24" max="25" width="4.85546875" style="2" customWidth="1"/>
    <col min="26" max="26" width="5.28515625" style="2" customWidth="1"/>
    <col min="27" max="27" width="12.140625" bestFit="1" customWidth="1"/>
    <col min="28" max="258" width="11.42578125" customWidth="1"/>
  </cols>
  <sheetData>
    <row r="1" spans="2:43">
      <c r="B1" s="175" t="s">
        <v>0</v>
      </c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175"/>
      <c r="P1" s="175"/>
      <c r="Q1" s="175"/>
      <c r="R1" s="175"/>
      <c r="S1" s="175"/>
      <c r="T1" s="175"/>
      <c r="U1" s="175"/>
      <c r="V1" s="175"/>
      <c r="W1" s="175"/>
      <c r="X1" s="175"/>
      <c r="Y1" s="175"/>
      <c r="Z1" s="175"/>
    </row>
    <row r="2" spans="2:43" ht="16.5" customHeight="1">
      <c r="B2" s="183" t="s">
        <v>71</v>
      </c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  <c r="O2" s="183"/>
      <c r="P2" s="183"/>
      <c r="Q2" s="183"/>
      <c r="R2" s="183"/>
      <c r="S2" s="183"/>
      <c r="T2" s="183"/>
      <c r="U2" s="183"/>
      <c r="V2" s="183"/>
      <c r="W2" s="183"/>
      <c r="X2" s="183"/>
      <c r="Y2" s="183"/>
      <c r="Z2" s="183"/>
    </row>
    <row r="3" spans="2:43" ht="18">
      <c r="B3" s="172" t="s">
        <v>2</v>
      </c>
      <c r="C3" s="172"/>
      <c r="D3" s="172"/>
      <c r="E3" s="172"/>
      <c r="F3" s="172"/>
      <c r="G3" s="172"/>
      <c r="H3" s="172"/>
      <c r="I3" s="172"/>
      <c r="J3" s="172"/>
      <c r="K3" s="172"/>
      <c r="L3" s="172"/>
      <c r="M3" s="172"/>
      <c r="N3" s="172"/>
      <c r="O3" s="172"/>
      <c r="P3" s="172"/>
      <c r="Q3" s="172"/>
      <c r="R3" s="172"/>
      <c r="S3" s="172"/>
      <c r="T3" s="172"/>
      <c r="U3" s="172"/>
      <c r="V3" s="172"/>
      <c r="W3" s="172"/>
      <c r="X3" s="172"/>
      <c r="Y3" s="172"/>
      <c r="Z3" s="172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</row>
    <row r="4" spans="2:43" ht="18.75" customHeight="1">
      <c r="B4" s="176" t="s">
        <v>82</v>
      </c>
      <c r="C4" s="176"/>
      <c r="D4" s="176"/>
      <c r="E4" s="176"/>
      <c r="F4" s="176"/>
      <c r="G4" s="176"/>
      <c r="H4" s="176"/>
      <c r="I4" s="176"/>
      <c r="J4" s="176"/>
      <c r="K4" s="176"/>
      <c r="L4" s="176"/>
      <c r="M4" s="176"/>
      <c r="N4" s="176"/>
      <c r="O4" s="176"/>
      <c r="P4" s="176"/>
      <c r="Q4" s="176"/>
      <c r="R4" s="176"/>
      <c r="S4" s="176"/>
      <c r="T4" s="176"/>
      <c r="U4" s="176"/>
      <c r="V4" s="176"/>
      <c r="W4" s="176"/>
      <c r="X4" s="176"/>
      <c r="Y4" s="176"/>
      <c r="Z4" s="176"/>
      <c r="AA4" s="48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</row>
    <row r="5" spans="2:43" ht="40.5" customHeight="1">
      <c r="B5" s="24" t="s">
        <v>4</v>
      </c>
      <c r="C5" s="196" t="s">
        <v>83</v>
      </c>
      <c r="D5" s="197"/>
      <c r="E5" s="197"/>
      <c r="F5" s="197"/>
      <c r="G5" s="197"/>
      <c r="H5" s="197"/>
      <c r="I5" s="197"/>
      <c r="J5" s="198"/>
      <c r="K5" s="196" t="s">
        <v>84</v>
      </c>
      <c r="L5" s="197"/>
      <c r="M5" s="197"/>
      <c r="N5" s="197"/>
      <c r="O5" s="198"/>
      <c r="P5" s="196" t="s">
        <v>85</v>
      </c>
      <c r="Q5" s="197"/>
      <c r="R5" s="197"/>
      <c r="S5" s="198"/>
      <c r="T5" s="202" t="s">
        <v>86</v>
      </c>
      <c r="U5" s="202"/>
      <c r="V5" s="202"/>
      <c r="W5" s="202"/>
      <c r="X5" s="199" t="s">
        <v>87</v>
      </c>
      <c r="Y5" s="200"/>
      <c r="Z5" s="145" t="s">
        <v>88</v>
      </c>
    </row>
    <row r="6" spans="2:43" ht="36" customHeight="1">
      <c r="B6" s="66"/>
      <c r="C6" s="57" t="s">
        <v>89</v>
      </c>
      <c r="D6" s="69" t="s">
        <v>90</v>
      </c>
      <c r="E6" s="69" t="s">
        <v>91</v>
      </c>
      <c r="F6" s="70" t="s">
        <v>92</v>
      </c>
      <c r="G6" s="56" t="s">
        <v>93</v>
      </c>
      <c r="H6" s="56" t="s">
        <v>94</v>
      </c>
      <c r="I6" s="57" t="s">
        <v>95</v>
      </c>
      <c r="J6" s="57" t="s">
        <v>96</v>
      </c>
      <c r="K6" s="37" t="s">
        <v>90</v>
      </c>
      <c r="L6" s="37" t="s">
        <v>97</v>
      </c>
      <c r="M6" s="37" t="s">
        <v>89</v>
      </c>
      <c r="N6" s="37" t="s">
        <v>98</v>
      </c>
      <c r="O6" s="37" t="s">
        <v>99</v>
      </c>
      <c r="P6" s="59" t="s">
        <v>100</v>
      </c>
      <c r="Q6" s="58" t="s">
        <v>95</v>
      </c>
      <c r="R6" s="59" t="s">
        <v>101</v>
      </c>
      <c r="S6" s="59" t="s">
        <v>102</v>
      </c>
      <c r="T6" s="97" t="s">
        <v>93</v>
      </c>
      <c r="U6" s="97" t="s">
        <v>103</v>
      </c>
      <c r="V6" s="97" t="s">
        <v>90</v>
      </c>
      <c r="W6" s="97" t="s">
        <v>104</v>
      </c>
      <c r="X6" s="115" t="s">
        <v>100</v>
      </c>
      <c r="Y6" s="60" t="s">
        <v>95</v>
      </c>
      <c r="Z6" s="38"/>
    </row>
    <row r="7" spans="2:43">
      <c r="B7" s="68" t="s">
        <v>40</v>
      </c>
      <c r="C7" s="68">
        <v>0</v>
      </c>
      <c r="D7" s="66">
        <v>55</v>
      </c>
      <c r="E7" s="30">
        <v>0</v>
      </c>
      <c r="F7" s="30">
        <v>0</v>
      </c>
      <c r="G7" s="61">
        <v>0</v>
      </c>
      <c r="H7" s="61">
        <v>55</v>
      </c>
      <c r="I7" s="61">
        <v>15</v>
      </c>
      <c r="J7" s="61">
        <v>0</v>
      </c>
      <c r="K7" s="42">
        <v>75</v>
      </c>
      <c r="L7" s="5">
        <v>75</v>
      </c>
      <c r="M7" s="5">
        <v>0</v>
      </c>
      <c r="N7" s="63">
        <v>0</v>
      </c>
      <c r="O7" s="30">
        <v>68</v>
      </c>
      <c r="P7" s="30">
        <v>68</v>
      </c>
      <c r="Q7" s="30">
        <v>15</v>
      </c>
      <c r="R7" s="30">
        <v>2</v>
      </c>
      <c r="S7" s="81">
        <v>64</v>
      </c>
      <c r="T7" s="81">
        <v>54</v>
      </c>
      <c r="U7" s="81">
        <v>5</v>
      </c>
      <c r="V7" s="30">
        <v>0</v>
      </c>
      <c r="W7" s="30">
        <v>0</v>
      </c>
      <c r="X7" s="30">
        <v>0</v>
      </c>
      <c r="Y7" s="30">
        <v>0</v>
      </c>
      <c r="Z7" s="42">
        <f t="shared" ref="Z7:Z12" si="0">D7+K7</f>
        <v>130</v>
      </c>
    </row>
    <row r="8" spans="2:43">
      <c r="B8" s="68" t="s">
        <v>41</v>
      </c>
      <c r="C8" s="68">
        <v>0</v>
      </c>
      <c r="D8" s="66">
        <v>1</v>
      </c>
      <c r="E8" s="30">
        <v>0</v>
      </c>
      <c r="F8" s="5">
        <v>1</v>
      </c>
      <c r="G8" s="61">
        <v>1</v>
      </c>
      <c r="H8" s="61">
        <v>30</v>
      </c>
      <c r="I8" s="61">
        <v>0</v>
      </c>
      <c r="J8" s="61">
        <v>43</v>
      </c>
      <c r="K8" s="40">
        <v>115</v>
      </c>
      <c r="L8" s="30">
        <v>115</v>
      </c>
      <c r="M8" s="5">
        <v>70</v>
      </c>
      <c r="N8" s="143">
        <v>0</v>
      </c>
      <c r="O8" s="30">
        <v>0</v>
      </c>
      <c r="P8" s="30">
        <v>0</v>
      </c>
      <c r="Q8" s="45">
        <v>0</v>
      </c>
      <c r="R8" s="30">
        <v>0</v>
      </c>
      <c r="S8" s="81">
        <v>0</v>
      </c>
      <c r="T8" s="81">
        <v>99</v>
      </c>
      <c r="U8" s="81">
        <v>15</v>
      </c>
      <c r="V8" s="30">
        <v>0</v>
      </c>
      <c r="W8" s="30">
        <v>0</v>
      </c>
      <c r="X8" s="30">
        <v>0</v>
      </c>
      <c r="Y8" s="30">
        <v>0</v>
      </c>
      <c r="Z8" s="42">
        <f t="shared" si="0"/>
        <v>116</v>
      </c>
      <c r="AA8" s="35"/>
    </row>
    <row r="9" spans="2:43">
      <c r="B9" s="68" t="s">
        <v>105</v>
      </c>
      <c r="C9" s="68">
        <v>250</v>
      </c>
      <c r="D9" s="66">
        <v>8</v>
      </c>
      <c r="E9" s="31">
        <v>0</v>
      </c>
      <c r="F9" s="31">
        <v>0</v>
      </c>
      <c r="G9" s="62">
        <v>8</v>
      </c>
      <c r="H9" s="62">
        <v>145</v>
      </c>
      <c r="I9" s="62">
        <v>12</v>
      </c>
      <c r="J9" s="62">
        <v>85</v>
      </c>
      <c r="K9" s="41">
        <v>152</v>
      </c>
      <c r="L9" s="39">
        <v>152</v>
      </c>
      <c r="M9" s="5">
        <v>200</v>
      </c>
      <c r="N9" s="143">
        <v>0</v>
      </c>
      <c r="O9" s="39">
        <v>120</v>
      </c>
      <c r="P9" s="31">
        <v>120</v>
      </c>
      <c r="Q9" s="46">
        <v>7</v>
      </c>
      <c r="R9" s="31">
        <v>8</v>
      </c>
      <c r="S9" s="82">
        <v>107</v>
      </c>
      <c r="T9" s="82">
        <v>111</v>
      </c>
      <c r="U9" s="82">
        <v>3</v>
      </c>
      <c r="V9" s="31">
        <v>0</v>
      </c>
      <c r="W9" s="31">
        <v>0</v>
      </c>
      <c r="X9" s="30">
        <v>0</v>
      </c>
      <c r="Y9" s="31">
        <v>5</v>
      </c>
      <c r="Z9" s="42">
        <f t="shared" si="0"/>
        <v>160</v>
      </c>
    </row>
    <row r="10" spans="2:43">
      <c r="B10" s="68" t="s">
        <v>24</v>
      </c>
      <c r="C10" s="68">
        <v>100</v>
      </c>
      <c r="D10" s="66">
        <v>30</v>
      </c>
      <c r="E10" s="5">
        <v>14</v>
      </c>
      <c r="F10" s="5">
        <v>2</v>
      </c>
      <c r="G10" s="63">
        <v>16</v>
      </c>
      <c r="H10" s="63">
        <v>65</v>
      </c>
      <c r="I10" s="63">
        <v>28</v>
      </c>
      <c r="J10" s="63">
        <v>14</v>
      </c>
      <c r="K10" s="42">
        <v>88</v>
      </c>
      <c r="L10" s="5">
        <v>88</v>
      </c>
      <c r="M10" s="5">
        <v>55</v>
      </c>
      <c r="N10" s="143">
        <v>0</v>
      </c>
      <c r="O10" s="5">
        <v>120</v>
      </c>
      <c r="P10" s="5">
        <v>120</v>
      </c>
      <c r="Q10" s="5">
        <v>13</v>
      </c>
      <c r="R10" s="5">
        <v>0</v>
      </c>
      <c r="S10" s="83">
        <v>40</v>
      </c>
      <c r="T10" s="83">
        <v>60</v>
      </c>
      <c r="U10" s="83">
        <v>3</v>
      </c>
      <c r="V10" s="31">
        <v>0</v>
      </c>
      <c r="W10" s="5">
        <v>6</v>
      </c>
      <c r="X10" s="30">
        <v>0</v>
      </c>
      <c r="Y10" s="5">
        <v>15</v>
      </c>
      <c r="Z10" s="42">
        <f t="shared" si="0"/>
        <v>118</v>
      </c>
      <c r="AA10" s="32"/>
    </row>
    <row r="11" spans="2:43">
      <c r="B11" s="68" t="s">
        <v>25</v>
      </c>
      <c r="C11" s="68">
        <v>0</v>
      </c>
      <c r="D11" s="66">
        <v>12</v>
      </c>
      <c r="E11" s="5">
        <v>2</v>
      </c>
      <c r="F11" s="5">
        <v>1</v>
      </c>
      <c r="G11" s="63">
        <v>37</v>
      </c>
      <c r="H11" s="63">
        <v>14</v>
      </c>
      <c r="I11" s="64">
        <v>40</v>
      </c>
      <c r="J11" s="63">
        <v>5</v>
      </c>
      <c r="K11" s="42">
        <v>40</v>
      </c>
      <c r="L11" s="5">
        <v>40</v>
      </c>
      <c r="M11" s="5">
        <v>11</v>
      </c>
      <c r="N11" s="143">
        <v>0</v>
      </c>
      <c r="O11" s="44">
        <v>30</v>
      </c>
      <c r="P11" s="44">
        <v>30</v>
      </c>
      <c r="Q11" s="44">
        <v>16</v>
      </c>
      <c r="R11" s="44">
        <v>5</v>
      </c>
      <c r="S11" s="84">
        <v>35</v>
      </c>
      <c r="T11" s="84">
        <v>26</v>
      </c>
      <c r="U11" s="84">
        <v>0</v>
      </c>
      <c r="V11" s="31">
        <v>0</v>
      </c>
      <c r="W11" s="44">
        <v>10</v>
      </c>
      <c r="X11" s="30">
        <v>0</v>
      </c>
      <c r="Y11" s="5">
        <v>29</v>
      </c>
      <c r="Z11" s="42">
        <f t="shared" si="0"/>
        <v>52</v>
      </c>
      <c r="AA11" s="32"/>
    </row>
    <row r="12" spans="2:43">
      <c r="B12" s="68" t="s">
        <v>26</v>
      </c>
      <c r="C12" s="68">
        <v>150</v>
      </c>
      <c r="D12" s="66">
        <v>0</v>
      </c>
      <c r="E12" s="14">
        <v>0</v>
      </c>
      <c r="F12" s="14">
        <v>2</v>
      </c>
      <c r="G12" s="64">
        <v>21</v>
      </c>
      <c r="H12" s="64">
        <v>31</v>
      </c>
      <c r="I12" s="64">
        <v>25</v>
      </c>
      <c r="J12" s="64">
        <v>10</v>
      </c>
      <c r="K12" s="42">
        <v>47</v>
      </c>
      <c r="L12" s="5">
        <v>47</v>
      </c>
      <c r="M12" s="5">
        <v>46</v>
      </c>
      <c r="N12" s="143">
        <v>0</v>
      </c>
      <c r="O12" s="5">
        <v>30</v>
      </c>
      <c r="P12" s="5">
        <v>30</v>
      </c>
      <c r="Q12" s="14">
        <v>15</v>
      </c>
      <c r="R12" s="98">
        <v>15</v>
      </c>
      <c r="S12" s="98">
        <v>43</v>
      </c>
      <c r="T12" s="2">
        <v>24</v>
      </c>
      <c r="U12" s="98">
        <v>0</v>
      </c>
      <c r="V12" s="31">
        <v>0</v>
      </c>
      <c r="W12" s="98">
        <v>12</v>
      </c>
      <c r="X12" s="30">
        <v>0</v>
      </c>
      <c r="Y12" s="14">
        <v>18</v>
      </c>
      <c r="Z12" s="42">
        <f t="shared" si="0"/>
        <v>47</v>
      </c>
      <c r="AA12" s="2"/>
    </row>
    <row r="13" spans="2:43">
      <c r="B13" s="68" t="s">
        <v>27</v>
      </c>
      <c r="C13" s="68">
        <v>150</v>
      </c>
      <c r="D13" s="107">
        <v>0</v>
      </c>
      <c r="E13" s="5">
        <v>12</v>
      </c>
      <c r="F13" s="5">
        <v>2</v>
      </c>
      <c r="G13" s="63">
        <v>10</v>
      </c>
      <c r="H13" s="63">
        <v>28</v>
      </c>
      <c r="I13" s="63">
        <v>54</v>
      </c>
      <c r="J13" s="64">
        <v>26</v>
      </c>
      <c r="K13" s="42">
        <v>75</v>
      </c>
      <c r="L13" s="5">
        <v>75</v>
      </c>
      <c r="M13" s="5">
        <v>58</v>
      </c>
      <c r="N13" s="143">
        <v>0</v>
      </c>
      <c r="O13" s="5">
        <v>90</v>
      </c>
      <c r="P13" s="63">
        <v>90</v>
      </c>
      <c r="Q13" s="14">
        <v>25</v>
      </c>
      <c r="R13" s="106">
        <v>18</v>
      </c>
      <c r="S13" s="107">
        <v>15</v>
      </c>
      <c r="T13" s="104">
        <v>28</v>
      </c>
      <c r="U13" s="107">
        <v>2</v>
      </c>
      <c r="V13" s="31">
        <v>0</v>
      </c>
      <c r="W13" s="107">
        <v>2</v>
      </c>
      <c r="X13" s="30">
        <v>0</v>
      </c>
      <c r="Y13" s="85">
        <v>29</v>
      </c>
      <c r="Z13" s="42">
        <f>D13+K13</f>
        <v>75</v>
      </c>
    </row>
    <row r="14" spans="2:43">
      <c r="B14" s="68" t="s">
        <v>42</v>
      </c>
      <c r="C14" s="107">
        <v>150</v>
      </c>
      <c r="D14" s="113">
        <v>34</v>
      </c>
      <c r="E14" s="107">
        <v>34</v>
      </c>
      <c r="F14" s="107">
        <v>0</v>
      </c>
      <c r="G14" s="107">
        <v>34</v>
      </c>
      <c r="H14" s="114">
        <v>69</v>
      </c>
      <c r="I14" s="63">
        <v>37</v>
      </c>
      <c r="J14" s="104">
        <v>35</v>
      </c>
      <c r="K14" s="107">
        <v>50</v>
      </c>
      <c r="L14" s="107">
        <v>112</v>
      </c>
      <c r="M14" s="107">
        <v>50</v>
      </c>
      <c r="N14" s="143">
        <v>0</v>
      </c>
      <c r="O14" s="107">
        <v>90</v>
      </c>
      <c r="P14" s="107">
        <v>66</v>
      </c>
      <c r="Q14" s="104">
        <v>30</v>
      </c>
      <c r="R14" s="104">
        <v>5</v>
      </c>
      <c r="S14" s="114">
        <v>88</v>
      </c>
      <c r="T14" s="85">
        <v>68</v>
      </c>
      <c r="U14" s="85">
        <v>14</v>
      </c>
      <c r="V14" s="31">
        <v>0</v>
      </c>
      <c r="W14" s="63">
        <v>0</v>
      </c>
      <c r="X14" s="107">
        <v>30</v>
      </c>
      <c r="Y14" s="104">
        <v>16</v>
      </c>
      <c r="Z14" s="107">
        <v>84</v>
      </c>
    </row>
    <row r="15" spans="2:43">
      <c r="B15" s="68" t="s">
        <v>29</v>
      </c>
      <c r="C15" s="116">
        <v>200</v>
      </c>
      <c r="D15" s="66">
        <v>19</v>
      </c>
      <c r="E15" s="5">
        <v>19</v>
      </c>
      <c r="F15" s="5">
        <v>0</v>
      </c>
      <c r="G15" s="63">
        <v>19</v>
      </c>
      <c r="H15" s="63">
        <v>44</v>
      </c>
      <c r="I15" s="63">
        <v>60</v>
      </c>
      <c r="J15" s="64">
        <v>10</v>
      </c>
      <c r="K15" s="65">
        <v>54</v>
      </c>
      <c r="L15" s="65">
        <v>54</v>
      </c>
      <c r="M15" s="65">
        <v>177</v>
      </c>
      <c r="N15" s="143">
        <v>253</v>
      </c>
      <c r="O15" s="5">
        <v>60</v>
      </c>
      <c r="P15" s="63">
        <v>30</v>
      </c>
      <c r="Q15" s="14">
        <v>30</v>
      </c>
      <c r="R15" s="14">
        <v>3</v>
      </c>
      <c r="S15" s="2">
        <v>66</v>
      </c>
      <c r="T15" s="14">
        <v>44</v>
      </c>
      <c r="U15" s="14">
        <v>4</v>
      </c>
      <c r="V15" s="31">
        <v>0</v>
      </c>
      <c r="W15" s="14">
        <v>3</v>
      </c>
      <c r="X15" s="107">
        <v>30</v>
      </c>
      <c r="Y15" s="14">
        <v>30</v>
      </c>
      <c r="Z15" s="42">
        <f t="shared" ref="Z15:Z18" si="1">D15+K15</f>
        <v>73</v>
      </c>
      <c r="AE15" s="6"/>
      <c r="AF15" s="6"/>
      <c r="AG15" s="6"/>
      <c r="AH15" s="6"/>
      <c r="AI15" s="6"/>
      <c r="AJ15" s="6"/>
      <c r="AK15" s="6"/>
      <c r="AL15" s="6"/>
    </row>
    <row r="16" spans="2:43">
      <c r="B16" s="68" t="s">
        <v>30</v>
      </c>
      <c r="C16" s="141">
        <v>0</v>
      </c>
      <c r="D16" s="113">
        <v>29</v>
      </c>
      <c r="E16" s="107">
        <v>29</v>
      </c>
      <c r="F16" s="107">
        <v>0</v>
      </c>
      <c r="G16" s="107">
        <v>28</v>
      </c>
      <c r="H16" s="107">
        <v>37</v>
      </c>
      <c r="I16" s="107">
        <v>43</v>
      </c>
      <c r="J16" s="104">
        <v>56</v>
      </c>
      <c r="K16" s="107">
        <v>95</v>
      </c>
      <c r="L16" s="107">
        <v>95</v>
      </c>
      <c r="M16" s="107">
        <v>333</v>
      </c>
      <c r="N16" s="107">
        <v>114</v>
      </c>
      <c r="O16" s="107">
        <v>30</v>
      </c>
      <c r="P16" s="107">
        <v>30</v>
      </c>
      <c r="Q16" s="104">
        <v>18</v>
      </c>
      <c r="R16" s="104">
        <v>1</v>
      </c>
      <c r="S16" s="114">
        <v>72</v>
      </c>
      <c r="T16" s="85">
        <v>37</v>
      </c>
      <c r="U16" s="85">
        <v>3</v>
      </c>
      <c r="V16" s="63">
        <v>0</v>
      </c>
      <c r="W16" s="142">
        <v>0</v>
      </c>
      <c r="X16" s="63">
        <v>0</v>
      </c>
      <c r="Y16" s="104">
        <v>25</v>
      </c>
      <c r="Z16" s="107">
        <v>124</v>
      </c>
      <c r="AE16" s="16"/>
      <c r="AF16" s="16"/>
      <c r="AG16" s="16"/>
      <c r="AH16" s="16"/>
      <c r="AI16" s="16"/>
      <c r="AJ16" s="16"/>
      <c r="AK16" s="16"/>
      <c r="AL16" s="16"/>
    </row>
    <row r="17" spans="2:38" ht="18">
      <c r="B17" s="68" t="s">
        <v>31</v>
      </c>
      <c r="C17" s="116">
        <v>0</v>
      </c>
      <c r="D17" s="164">
        <v>0</v>
      </c>
      <c r="E17" s="164">
        <v>0</v>
      </c>
      <c r="F17" s="164">
        <v>0</v>
      </c>
      <c r="G17" s="14">
        <v>0</v>
      </c>
      <c r="H17" s="14">
        <v>66</v>
      </c>
      <c r="I17" s="5">
        <v>36</v>
      </c>
      <c r="J17" s="14">
        <v>60</v>
      </c>
      <c r="K17" s="42">
        <v>93</v>
      </c>
      <c r="L17" s="5">
        <v>117</v>
      </c>
      <c r="M17" s="5">
        <v>0</v>
      </c>
      <c r="N17" s="5">
        <v>99</v>
      </c>
      <c r="O17" s="5">
        <v>90</v>
      </c>
      <c r="P17" s="5">
        <v>60</v>
      </c>
      <c r="Q17" s="14">
        <v>33</v>
      </c>
      <c r="R17" s="14">
        <v>2</v>
      </c>
      <c r="S17" s="83">
        <v>38</v>
      </c>
      <c r="T17" s="83">
        <v>66</v>
      </c>
      <c r="U17" s="83">
        <v>0</v>
      </c>
      <c r="V17" s="83">
        <v>46</v>
      </c>
      <c r="W17" s="5">
        <v>0</v>
      </c>
      <c r="X17" s="5">
        <v>30</v>
      </c>
      <c r="Y17" s="14">
        <v>40</v>
      </c>
      <c r="Z17" s="42">
        <f t="shared" si="1"/>
        <v>93</v>
      </c>
      <c r="AE17" s="139"/>
      <c r="AF17" s="139"/>
      <c r="AG17" s="139"/>
      <c r="AH17" s="139"/>
      <c r="AI17" s="139"/>
      <c r="AJ17" s="139"/>
      <c r="AK17" s="139"/>
      <c r="AL17" s="139"/>
    </row>
    <row r="18" spans="2:38">
      <c r="B18" s="68" t="s">
        <v>32</v>
      </c>
      <c r="C18" s="169">
        <v>0</v>
      </c>
      <c r="D18" s="164">
        <v>8</v>
      </c>
      <c r="E18" s="5">
        <v>0</v>
      </c>
      <c r="F18" s="5">
        <v>0</v>
      </c>
      <c r="G18" s="5">
        <v>0</v>
      </c>
      <c r="H18" s="5">
        <v>23</v>
      </c>
      <c r="I18" s="5">
        <v>69</v>
      </c>
      <c r="J18" s="14">
        <v>18</v>
      </c>
      <c r="K18" s="42">
        <v>34</v>
      </c>
      <c r="L18" s="5">
        <v>34</v>
      </c>
      <c r="M18" s="5">
        <v>0</v>
      </c>
      <c r="N18" s="5">
        <v>150</v>
      </c>
      <c r="O18" s="5">
        <v>60</v>
      </c>
      <c r="P18" s="5">
        <v>30</v>
      </c>
      <c r="Q18" s="14">
        <v>26</v>
      </c>
      <c r="R18" s="14">
        <v>1</v>
      </c>
      <c r="S18" s="86">
        <v>30</v>
      </c>
      <c r="T18" s="86">
        <v>23</v>
      </c>
      <c r="U18" s="86">
        <v>3</v>
      </c>
      <c r="V18" s="86">
        <v>54</v>
      </c>
      <c r="W18" s="14">
        <v>0</v>
      </c>
      <c r="X18" s="14">
        <v>30</v>
      </c>
      <c r="Y18" s="14">
        <v>43</v>
      </c>
      <c r="Z18" s="42">
        <f t="shared" si="1"/>
        <v>42</v>
      </c>
      <c r="AE18" s="140"/>
      <c r="AF18" s="140"/>
      <c r="AG18" s="140"/>
      <c r="AH18" s="140"/>
      <c r="AI18" s="140"/>
      <c r="AJ18" s="140"/>
      <c r="AK18" s="140"/>
      <c r="AL18" s="140"/>
    </row>
    <row r="19" spans="2:38">
      <c r="B19" s="87" t="s">
        <v>20</v>
      </c>
      <c r="C19" s="87">
        <f t="shared" ref="C19:U19" si="2">SUM(C7:C18)</f>
        <v>1000</v>
      </c>
      <c r="D19" s="87">
        <f t="shared" si="2"/>
        <v>196</v>
      </c>
      <c r="E19" s="88">
        <f t="shared" si="2"/>
        <v>110</v>
      </c>
      <c r="F19" s="88">
        <f t="shared" si="2"/>
        <v>8</v>
      </c>
      <c r="G19" s="88">
        <f t="shared" si="2"/>
        <v>174</v>
      </c>
      <c r="H19" s="88">
        <f t="shared" si="2"/>
        <v>607</v>
      </c>
      <c r="I19" s="88">
        <f t="shared" si="2"/>
        <v>419</v>
      </c>
      <c r="J19" s="89">
        <f t="shared" si="2"/>
        <v>362</v>
      </c>
      <c r="K19" s="90">
        <f t="shared" si="2"/>
        <v>918</v>
      </c>
      <c r="L19" s="88">
        <f t="shared" si="2"/>
        <v>1004</v>
      </c>
      <c r="M19" s="88">
        <f t="shared" si="2"/>
        <v>1000</v>
      </c>
      <c r="N19" s="88">
        <f t="shared" si="2"/>
        <v>616</v>
      </c>
      <c r="O19" s="88">
        <f t="shared" si="2"/>
        <v>788</v>
      </c>
      <c r="P19" s="88">
        <f t="shared" si="2"/>
        <v>674</v>
      </c>
      <c r="Q19" s="88">
        <f t="shared" si="2"/>
        <v>228</v>
      </c>
      <c r="R19" s="88">
        <f t="shared" si="2"/>
        <v>60</v>
      </c>
      <c r="S19" s="88">
        <f t="shared" si="2"/>
        <v>598</v>
      </c>
      <c r="T19" s="88">
        <f t="shared" si="2"/>
        <v>640</v>
      </c>
      <c r="U19" s="88">
        <f t="shared" si="2"/>
        <v>52</v>
      </c>
      <c r="V19" s="88">
        <v>100</v>
      </c>
      <c r="W19" s="88">
        <f>SUM(W10:W18)</f>
        <v>33</v>
      </c>
      <c r="X19" s="88">
        <f>SUM(X14:X18)</f>
        <v>120</v>
      </c>
      <c r="Y19" s="88">
        <f>SUM(Y7:Y18)</f>
        <v>250</v>
      </c>
      <c r="Z19" s="88">
        <f>SUM(Z7:Z18)</f>
        <v>1114</v>
      </c>
    </row>
    <row r="20" spans="2:38">
      <c r="J20" s="54"/>
      <c r="K20" s="55"/>
      <c r="L20" s="53"/>
      <c r="M20" s="53"/>
      <c r="N20" s="53"/>
      <c r="O20" s="53"/>
      <c r="P20" s="53"/>
      <c r="Q20" s="53"/>
      <c r="R20" s="53"/>
      <c r="S20" s="53"/>
      <c r="T20" s="53"/>
      <c r="U20" s="53"/>
      <c r="V20" s="53"/>
      <c r="W20" s="53"/>
      <c r="X20" s="53"/>
      <c r="Y20" s="53"/>
      <c r="Z20" s="53"/>
    </row>
    <row r="21" spans="2:38">
      <c r="B21" s="159"/>
      <c r="C21" s="160"/>
      <c r="D21" s="159"/>
      <c r="E21" s="161" t="s">
        <v>106</v>
      </c>
      <c r="F21" s="161"/>
      <c r="G21" s="161"/>
      <c r="H21" s="161"/>
      <c r="I21" s="161"/>
      <c r="J21" s="162"/>
      <c r="K21" s="163"/>
      <c r="T21" s="205" t="s">
        <v>106</v>
      </c>
      <c r="U21" s="205"/>
      <c r="V21" s="205"/>
    </row>
    <row r="22" spans="2:38" ht="19.5" customHeight="1">
      <c r="B22" s="195" t="s">
        <v>107</v>
      </c>
      <c r="C22" s="195"/>
      <c r="D22" s="10"/>
      <c r="E22" s="203" t="s">
        <v>108</v>
      </c>
      <c r="F22" s="203"/>
      <c r="G22" s="203"/>
      <c r="H22" s="203"/>
      <c r="I22" s="203"/>
      <c r="J22" s="195" t="s">
        <v>109</v>
      </c>
      <c r="K22" s="195"/>
      <c r="M22" s="194" t="s">
        <v>110</v>
      </c>
      <c r="N22" s="194"/>
      <c r="O22" s="194"/>
      <c r="P22" s="194"/>
      <c r="Q22" s="194"/>
      <c r="R22" s="49"/>
      <c r="S22" s="52"/>
      <c r="T22" s="10" t="s">
        <v>111</v>
      </c>
      <c r="U22" s="148" t="s">
        <v>112</v>
      </c>
      <c r="V22" s="148"/>
      <c r="W22" s="52"/>
      <c r="X22" s="52"/>
      <c r="Y22" s="52"/>
      <c r="Z22" s="52"/>
      <c r="AA22" s="51"/>
    </row>
    <row r="23" spans="2:38">
      <c r="B23" s="195" t="s">
        <v>113</v>
      </c>
      <c r="C23" s="195"/>
      <c r="D23" s="10"/>
      <c r="E23" s="203" t="s">
        <v>114</v>
      </c>
      <c r="F23" s="203"/>
      <c r="G23" s="203"/>
      <c r="H23" s="203"/>
      <c r="I23" s="203"/>
      <c r="J23" s="206" t="s">
        <v>115</v>
      </c>
      <c r="K23" s="206"/>
      <c r="M23" s="203" t="s">
        <v>116</v>
      </c>
      <c r="N23" s="203"/>
      <c r="O23" s="203"/>
      <c r="P23" s="203"/>
      <c r="Q23" s="203"/>
      <c r="T23" s="10" t="s">
        <v>117</v>
      </c>
      <c r="U23" s="204" t="s">
        <v>118</v>
      </c>
      <c r="V23" s="204"/>
      <c r="W23" s="204"/>
      <c r="AA23" s="2"/>
      <c r="AB23" s="2"/>
    </row>
    <row r="24" spans="2:38">
      <c r="B24" s="195" t="s">
        <v>119</v>
      </c>
      <c r="C24" s="195"/>
      <c r="D24" s="10"/>
      <c r="E24" s="75" t="s">
        <v>120</v>
      </c>
      <c r="F24" s="75"/>
      <c r="G24" s="75"/>
      <c r="H24" s="75"/>
      <c r="I24" s="75"/>
      <c r="J24" s="195" t="s">
        <v>121</v>
      </c>
      <c r="K24" s="195"/>
      <c r="M24" s="203" t="s">
        <v>122</v>
      </c>
      <c r="N24" s="203"/>
      <c r="O24" s="203"/>
      <c r="P24" s="203"/>
      <c r="Q24" s="203"/>
      <c r="T24" s="10" t="s">
        <v>123</v>
      </c>
      <c r="U24" s="148" t="s">
        <v>124</v>
      </c>
      <c r="V24" s="148"/>
      <c r="W24" s="27"/>
      <c r="X24" s="27"/>
      <c r="Z24" s="32"/>
      <c r="AB24" s="2"/>
    </row>
    <row r="25" spans="2:38" ht="18.75" customHeight="1">
      <c r="B25" s="195" t="s">
        <v>125</v>
      </c>
      <c r="C25" s="195"/>
      <c r="D25" s="10"/>
      <c r="E25" s="203" t="s">
        <v>126</v>
      </c>
      <c r="F25" s="203"/>
      <c r="G25" s="203"/>
      <c r="H25" s="203"/>
      <c r="I25" s="203"/>
      <c r="J25" s="195" t="s">
        <v>127</v>
      </c>
      <c r="K25" s="195"/>
      <c r="L25" s="147"/>
      <c r="M25" s="194" t="s">
        <v>128</v>
      </c>
      <c r="N25" s="194"/>
      <c r="O25" s="194"/>
      <c r="P25" s="194"/>
      <c r="Q25" s="194"/>
      <c r="R25" s="147"/>
      <c r="T25" s="10" t="s">
        <v>129</v>
      </c>
      <c r="U25" s="148" t="s">
        <v>130</v>
      </c>
      <c r="V25" s="148"/>
      <c r="W25" s="75"/>
      <c r="X25" s="10"/>
    </row>
    <row r="26" spans="2:38" ht="22.5" customHeight="1">
      <c r="B26" s="195" t="s">
        <v>131</v>
      </c>
      <c r="C26" s="195"/>
      <c r="D26" s="10"/>
      <c r="E26" s="194" t="s">
        <v>132</v>
      </c>
      <c r="F26" s="194"/>
      <c r="G26" s="194"/>
      <c r="H26" s="194"/>
      <c r="I26" s="194"/>
      <c r="J26" s="195" t="s">
        <v>133</v>
      </c>
      <c r="K26" s="195"/>
      <c r="L26" s="10"/>
      <c r="M26" s="207" t="s">
        <v>134</v>
      </c>
      <c r="N26" s="207"/>
      <c r="O26" s="207"/>
      <c r="P26" s="207"/>
      <c r="Q26" s="207"/>
      <c r="T26" s="10" t="s">
        <v>135</v>
      </c>
      <c r="U26" s="148" t="s">
        <v>136</v>
      </c>
      <c r="V26" s="148"/>
      <c r="W26" s="75"/>
      <c r="X26" s="10"/>
    </row>
    <row r="27" spans="2:38">
      <c r="B27" s="195" t="s">
        <v>137</v>
      </c>
      <c r="C27" s="195"/>
      <c r="D27" s="75"/>
      <c r="E27" s="203" t="s">
        <v>138</v>
      </c>
      <c r="F27" s="203"/>
      <c r="G27" s="203"/>
      <c r="H27" s="203"/>
      <c r="I27" s="203"/>
      <c r="J27" s="8"/>
      <c r="Q27"/>
      <c r="R27"/>
      <c r="V27" s="53"/>
      <c r="W27" s="10"/>
      <c r="X27" s="10"/>
    </row>
    <row r="28" spans="2:38">
      <c r="B28" s="195" t="s">
        <v>100</v>
      </c>
      <c r="C28" s="195"/>
      <c r="D28" s="10"/>
      <c r="E28" s="203" t="s">
        <v>139</v>
      </c>
      <c r="F28" s="203"/>
      <c r="G28" s="203"/>
      <c r="H28" s="203"/>
      <c r="I28" s="203"/>
      <c r="J28" s="8"/>
      <c r="V28" s="53"/>
      <c r="W28" s="10"/>
      <c r="X28" s="10"/>
    </row>
    <row r="29" spans="2:38" ht="15" customHeight="1">
      <c r="B29" s="195" t="s">
        <v>140</v>
      </c>
      <c r="C29" s="195"/>
      <c r="E29" s="194" t="s">
        <v>141</v>
      </c>
      <c r="F29" s="194"/>
      <c r="G29" s="194"/>
      <c r="H29" s="194"/>
      <c r="I29" s="194"/>
      <c r="J29" s="8"/>
      <c r="K29" s="50"/>
      <c r="M29" s="201" t="s">
        <v>142</v>
      </c>
      <c r="N29" s="201"/>
      <c r="O29" s="201"/>
      <c r="P29" s="201"/>
      <c r="Q29" s="201"/>
      <c r="R29" s="201"/>
      <c r="S29" s="201"/>
      <c r="T29" s="201"/>
      <c r="V29" s="53"/>
    </row>
    <row r="30" spans="2:38" ht="23.25" customHeight="1">
      <c r="D30" s="10"/>
      <c r="S30" s="10"/>
      <c r="T30" s="10"/>
      <c r="U30" s="10"/>
      <c r="V30" s="10"/>
      <c r="W30" s="10"/>
      <c r="X30" s="10"/>
      <c r="Y30" s="8"/>
    </row>
    <row r="33" spans="4:10" ht="25.5" customHeight="1">
      <c r="D33" s="75"/>
      <c r="J33" s="75"/>
    </row>
  </sheetData>
  <mergeCells count="37">
    <mergeCell ref="M24:Q24"/>
    <mergeCell ref="E28:I28"/>
    <mergeCell ref="U23:W23"/>
    <mergeCell ref="T21:V21"/>
    <mergeCell ref="J25:K25"/>
    <mergeCell ref="J26:K26"/>
    <mergeCell ref="J24:K24"/>
    <mergeCell ref="J22:K22"/>
    <mergeCell ref="J23:K23"/>
    <mergeCell ref="M26:Q26"/>
    <mergeCell ref="M22:Q22"/>
    <mergeCell ref="M23:Q23"/>
    <mergeCell ref="M25:Q25"/>
    <mergeCell ref="E27:I27"/>
    <mergeCell ref="E25:I25"/>
    <mergeCell ref="E23:I23"/>
    <mergeCell ref="E22:I22"/>
    <mergeCell ref="B26:C26"/>
    <mergeCell ref="B25:C25"/>
    <mergeCell ref="B24:C24"/>
    <mergeCell ref="E26:I26"/>
    <mergeCell ref="E29:I29"/>
    <mergeCell ref="B29:C29"/>
    <mergeCell ref="B1:Z1"/>
    <mergeCell ref="B2:Z2"/>
    <mergeCell ref="B3:Z3"/>
    <mergeCell ref="B4:Z4"/>
    <mergeCell ref="C5:J5"/>
    <mergeCell ref="K5:O5"/>
    <mergeCell ref="X5:Y5"/>
    <mergeCell ref="M29:T29"/>
    <mergeCell ref="B22:C22"/>
    <mergeCell ref="B23:C23"/>
    <mergeCell ref="P5:S5"/>
    <mergeCell ref="T5:W5"/>
    <mergeCell ref="B28:C28"/>
    <mergeCell ref="B27:C27"/>
  </mergeCells>
  <pageMargins left="0.7" right="0.7" top="0.65625" bottom="0.75" header="0.3" footer="0.3"/>
  <pageSetup orientation="landscape" r:id="rId1"/>
  <ignoredErrors>
    <ignoredError sqref="W19" formula="1" formulaRange="1"/>
    <ignoredError sqref="X19" formulaRange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00000"/>
  </sheetPr>
  <dimension ref="B4:L21"/>
  <sheetViews>
    <sheetView tabSelected="1" zoomScaleNormal="100" workbookViewId="0">
      <selection activeCell="B19" sqref="B19"/>
    </sheetView>
  </sheetViews>
  <sheetFormatPr baseColWidth="10" defaultColWidth="9.140625" defaultRowHeight="15"/>
  <cols>
    <col min="1" max="1" width="11.28515625" customWidth="1"/>
    <col min="2" max="2" width="24" customWidth="1"/>
    <col min="3" max="3" width="13.7109375" customWidth="1"/>
    <col min="4" max="4" width="9.7109375" customWidth="1"/>
    <col min="5" max="5" width="13.140625" customWidth="1"/>
    <col min="6" max="7" width="12.140625" customWidth="1"/>
    <col min="8" max="8" width="10.42578125" customWidth="1"/>
    <col min="9" max="258" width="11.42578125" customWidth="1"/>
  </cols>
  <sheetData>
    <row r="4" spans="2:12">
      <c r="B4" s="175" t="s">
        <v>0</v>
      </c>
      <c r="C4" s="175"/>
      <c r="D4" s="175"/>
      <c r="E4" s="175"/>
      <c r="F4" s="175"/>
      <c r="G4" s="175"/>
      <c r="H4" s="175"/>
      <c r="I4" s="6"/>
      <c r="J4" s="6"/>
      <c r="K4" s="6"/>
      <c r="L4" s="6"/>
    </row>
    <row r="5" spans="2:12" ht="34.5" customHeight="1">
      <c r="B5" s="183" t="s">
        <v>37</v>
      </c>
      <c r="C5" s="183"/>
      <c r="D5" s="183"/>
      <c r="E5" s="183"/>
      <c r="F5" s="183"/>
      <c r="G5" s="183"/>
      <c r="H5" s="183"/>
      <c r="I5" s="16"/>
      <c r="J5" s="16"/>
      <c r="K5" s="16"/>
      <c r="L5" s="16"/>
    </row>
    <row r="6" spans="2:12" ht="18">
      <c r="B6" s="172" t="s">
        <v>2</v>
      </c>
      <c r="C6" s="172"/>
      <c r="D6" s="172"/>
      <c r="E6" s="172"/>
      <c r="F6" s="172"/>
      <c r="G6" s="172"/>
      <c r="H6" s="172"/>
      <c r="I6" s="16"/>
      <c r="J6" s="16"/>
      <c r="K6" s="16"/>
      <c r="L6" s="16"/>
    </row>
    <row r="7" spans="2:12">
      <c r="B7" s="186" t="s">
        <v>143</v>
      </c>
      <c r="C7" s="186"/>
      <c r="D7" s="186"/>
      <c r="E7" s="186"/>
      <c r="F7" s="186"/>
      <c r="G7" s="186"/>
      <c r="H7" s="186"/>
      <c r="I7" s="17"/>
      <c r="J7" s="17"/>
      <c r="K7" s="17"/>
      <c r="L7" s="17"/>
    </row>
    <row r="8" spans="2:12" ht="15" customHeight="1">
      <c r="B8" s="208" t="s">
        <v>2</v>
      </c>
      <c r="C8" s="208" t="s">
        <v>144</v>
      </c>
      <c r="D8" s="208" t="s">
        <v>145</v>
      </c>
      <c r="E8" s="208" t="s">
        <v>146</v>
      </c>
      <c r="F8" s="208" t="s">
        <v>147</v>
      </c>
      <c r="G8" s="208" t="s">
        <v>20</v>
      </c>
    </row>
    <row r="9" spans="2:12" ht="16.5" customHeight="1">
      <c r="B9" s="209"/>
      <c r="C9" s="209"/>
      <c r="D9" s="209"/>
      <c r="E9" s="209"/>
      <c r="F9" s="209"/>
      <c r="G9" s="209"/>
    </row>
    <row r="10" spans="2:12">
      <c r="B10" s="76" t="s">
        <v>148</v>
      </c>
      <c r="C10" s="77">
        <v>1035</v>
      </c>
      <c r="D10" s="149">
        <v>1011</v>
      </c>
      <c r="E10" s="77">
        <v>1168</v>
      </c>
      <c r="F10" s="78">
        <v>758</v>
      </c>
      <c r="G10" s="23">
        <f>SUM(C10:F10)</f>
        <v>3972</v>
      </c>
    </row>
    <row r="11" spans="2:12" ht="41.25" customHeight="1">
      <c r="B11" s="94" t="s">
        <v>149</v>
      </c>
      <c r="C11" s="77">
        <v>560</v>
      </c>
      <c r="D11" s="78">
        <v>714</v>
      </c>
      <c r="E11" s="78">
        <v>801</v>
      </c>
      <c r="F11" s="78">
        <v>522</v>
      </c>
      <c r="G11" s="23">
        <f>SUM(C11:F11)</f>
        <v>2597</v>
      </c>
    </row>
    <row r="12" spans="2:12">
      <c r="B12" s="76" t="s">
        <v>150</v>
      </c>
      <c r="C12" s="77">
        <v>108</v>
      </c>
      <c r="D12" s="78">
        <v>138</v>
      </c>
      <c r="E12" s="78">
        <v>267</v>
      </c>
      <c r="F12" s="78">
        <v>112</v>
      </c>
      <c r="G12" s="23">
        <f>SUM(C12:F12)</f>
        <v>625</v>
      </c>
    </row>
    <row r="13" spans="2:12">
      <c r="B13" s="76" t="s">
        <v>151</v>
      </c>
      <c r="C13" s="77">
        <v>444</v>
      </c>
      <c r="D13" s="77">
        <v>651</v>
      </c>
      <c r="E13" s="77">
        <v>851</v>
      </c>
      <c r="F13" s="77">
        <v>527</v>
      </c>
      <c r="G13" s="23">
        <f>SUM(C13:F13)</f>
        <v>2473</v>
      </c>
    </row>
    <row r="14" spans="2:12">
      <c r="B14" s="76" t="s">
        <v>152</v>
      </c>
      <c r="C14" s="92">
        <f>SUM(C10:C13)</f>
        <v>2147</v>
      </c>
      <c r="D14" s="92">
        <f>SUM(D10:D13)</f>
        <v>2514</v>
      </c>
      <c r="E14" s="92">
        <f>SUM(E10:E13)</f>
        <v>3087</v>
      </c>
      <c r="F14" s="92">
        <f>SUM(F10:F13)</f>
        <v>1919</v>
      </c>
      <c r="G14" s="93">
        <f>SUM(G10:G13)</f>
        <v>9667</v>
      </c>
    </row>
    <row r="16" spans="2:12">
      <c r="B16" s="18" t="s">
        <v>35</v>
      </c>
      <c r="J16" s="36"/>
    </row>
    <row r="17" spans="2:10">
      <c r="C17" s="36"/>
      <c r="J17" s="36"/>
    </row>
    <row r="18" spans="2:10">
      <c r="C18" s="36"/>
    </row>
    <row r="19" spans="2:10">
      <c r="B19" s="18"/>
      <c r="D19" s="36"/>
    </row>
    <row r="20" spans="2:10">
      <c r="C20" s="36"/>
      <c r="H20" s="36"/>
    </row>
    <row r="21" spans="2:10">
      <c r="D21" s="36"/>
      <c r="H21" s="36"/>
    </row>
  </sheetData>
  <mergeCells count="10">
    <mergeCell ref="B4:H4"/>
    <mergeCell ref="B5:H5"/>
    <mergeCell ref="B6:H6"/>
    <mergeCell ref="B7:H7"/>
    <mergeCell ref="B8:B9"/>
    <mergeCell ref="C8:C9"/>
    <mergeCell ref="D8:D9"/>
    <mergeCell ref="E8:E9"/>
    <mergeCell ref="F8:F9"/>
    <mergeCell ref="G8:G9"/>
  </mergeCell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Est. por tipo de usuarios</vt:lpstr>
      <vt:lpstr>Est. por colecciones</vt:lpstr>
      <vt:lpstr>Est. por tipo de documento</vt:lpstr>
      <vt:lpstr>Desarrollo de colecciones</vt:lpstr>
      <vt:lpstr>Proc. tecn. y responsable</vt:lpstr>
      <vt:lpstr>Resumen por Trimestre</vt:lpstr>
    </vt:vector>
  </TitlesOfParts>
  <Manager/>
  <Company>Universidad Carlos III de Madrid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Amarilis Beltre Mendez</dc:creator>
  <cp:keywords/>
  <dc:description/>
  <cp:lastModifiedBy>Amarilis Beltre</cp:lastModifiedBy>
  <cp:revision/>
  <dcterms:created xsi:type="dcterms:W3CDTF">2011-04-26T16:35:06Z</dcterms:created>
  <dcterms:modified xsi:type="dcterms:W3CDTF">2023-01-18T15:26:06Z</dcterms:modified>
  <cp:category/>
  <cp:contentStatus/>
</cp:coreProperties>
</file>