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rmarte\Documents\"/>
    </mc:Choice>
  </mc:AlternateContent>
  <xr:revisionPtr revIDLastSave="0" documentId="13_ncr:1_{8D01D096-016F-4A56-9047-985A62104838}"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s>
  <externalReferences>
    <externalReference r:id="rId3"/>
  </externalReference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J29" i="1"/>
  <c r="I29" i="1"/>
  <c r="C14" i="1" l="1"/>
</calcChain>
</file>

<file path=xl/sharedStrings.xml><?xml version="1.0" encoding="utf-8"?>
<sst xmlns="http://schemas.openxmlformats.org/spreadsheetml/2006/main" count="72" uniqueCount="71">
  <si>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</si>
  <si>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</si>
  <si>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</si>
  <si>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</si>
  <si>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</si>
  <si>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</si>
  <si>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</si>
  <si>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</si>
  <si>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</si>
  <si>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</si>
  <si>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</si>
  <si>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</si>
  <si>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</si>
  <si>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</si>
  <si>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</si>
  <si>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</si>
  <si>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</si>
  <si>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</si>
  <si>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</si>
  <si>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</si>
  <si>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</si>
  <si>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</si>
  <si>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</si>
  <si>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</si>
  <si>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</si>
  <si>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Producto</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</si>
  <si>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</si>
  <si>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</si>
  <si>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</si>
  <si>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</si>
  <si>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</si>
  <si>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</si>
  <si>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</si>
  <si>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</si>
  <si>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</si>
  <si>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</si>
  <si>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</si>
  <si>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</si>
  <si>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</si>
  <si>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</si>
  <si>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</si>
  <si>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</si>
  <si>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</si>
  <si>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</si>
  <si>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</si>
  <si>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</si>
  <si>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</si>
  <si>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Informe de Evaluación Trimestral de las Metas Físicas-Financieras</t>
  </si>
  <si>
    <t xml:space="preserve">0224-MINISTERIO DE RELACIONES EXTERIORES </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</si>
  <si>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</si>
  <si>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</si>
  <si>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</si>
  <si>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</si>
  <si>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</si>
  <si>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</si>
  <si>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</si>
  <si>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</si>
  <si>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</si>
  <si>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</si>
  <si>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</si>
  <si>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</si>
  <si>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</si>
  <si>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</si>
  <si>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</si>
  <si>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</si>
  <si>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</si>
  <si>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</si>
  <si>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</si>
  <si>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</si>
  <si>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En relación a la desviación positiva de un 78% que supera la meta física programada para el cuarto trimestre, es debido a que la graduación de postgrado pospuesta en el trimestre anterior fue realizada el 16 de noviembre de 2022 (4to trimestre), en donde se sumaron 60 egresados de la Maestría en Diplomacia y Servicio Consular y de la Especialidad en Diplomacia Comercial. En cuanto al desvío presentado en la meta financiera de un 129% para la consecución de la meta física del cuarto trimestre, esto se debe al incremento en la cantidad de personas formadas en los programas de educación continua, postgrado y educación virtual. Este cálculo está basado en una ejecución correspondiente a $11,000,0000 de los 4,800,000 programados para el trimestre 4.
</t>
  </si>
  <si>
    <t xml:space="preserve">En el trimestre octubre-diciembre fue celebrada la VI graduación ordinaria de postgrado, donde fueron titulados 42 egresados de la Especialidad en Diplomacia Comercial y 18 de la Maestría en Diplomacia y Servicio Consular, cumpliendo así con nuestra misión de especializar al personal designado en el servicio exterior, funcionarios del Estado dominicano que se desempeñan en las áreas de las relaciones internacionales y miembros de la sociedad civil interesados en la temática.
Por otra parte 384 personas de diversas instituciones del Estado dominicano y la sociedad civil fueron beneficiadas de las capacitaciones de formación continua ofertadas en el INESDYC. De igual manera fueron impactados con los precitados eventos formativos instituciones del gobierno central y los gobiernos locales vinculados a las relaciones internacionales, así como los periodistas agrupados en la Asociación de Periodistas y la Asociación de Cronistas Sociales. 
Cabe destacar que fueron formados en el INESDYC en la temática de las relaciones internacionales 18 oficiales superiores cursantes de la XXI Promoción Especialidad en Comando y Estado Mayor Naval (EGCEMN)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</si>
</sst>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_(&quot;$&quot;* \(#,##0.00\);_(&quot;$&quot;* &quot;-&quot;??_);_(@_)"/>
    <numFmt numFmtId="164" formatCode="dd/mm/yyyy;@"/>
    <numFmt numFmtId="165" formatCode="[$-10409]#,##0;\-#,##0"/>
    <numFmt numFmtId="166" formatCode="[$-10409]#,##0.00;\-#,##0.00"/>
    <numFmt numFmtId="167" formatCode="[$-10409]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1">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165" fontId="16" fillId="0" borderId="28" xfId="0" applyNumberFormat="1" applyFont="1" applyBorder="1" applyAlignment="1" applyProtection="1">
      <alignment horizontal="center" vertical="center" wrapText="1" readingOrder="1"/>
      <protection locked="0"/>
    </xf>
    <xf numFmtId="166" fontId="16" fillId="0" borderId="28" xfId="0" applyNumberFormat="1" applyFont="1" applyBorder="1" applyAlignment="1" applyProtection="1">
      <alignment horizontal="center" vertical="center" wrapText="1" readingOrder="1"/>
      <protection locked="0"/>
    </xf>
    <xf numFmtId="165" fontId="16" fillId="0" borderId="28" xfId="0" applyNumberFormat="1" applyFont="1" applyBorder="1" applyAlignment="1" applyProtection="1">
      <alignment horizontal="center" vertical="center"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9" fontId="16" fillId="7" borderId="28" xfId="1" applyFont="1" applyFill="1" applyBorder="1" applyAlignment="1" applyProtection="1">
      <alignment horizontal="center" vertical="center" wrapText="1" readingOrder="1"/>
      <protection locked="0"/>
    </xf>
    <xf numFmtId="167" fontId="16" fillId="7" borderId="25" xfId="0" applyNumberFormat="1" applyFont="1" applyFill="1" applyBorder="1" applyAlignment="1" applyProtection="1">
      <alignment horizontal="center" vertical="center" wrapText="1" readingOrder="1"/>
      <protection locked="0"/>
    </xf>
    <xf numFmtId="0" fontId="19" fillId="0" borderId="0" xfId="0" applyFont="1" applyAlignment="1" applyProtection="1">
      <alignment horizontal="left" vertical="center" wrapText="1"/>
      <protection locked="0"/>
    </xf>
    <xf numFmtId="0" fontId="11" fillId="0" borderId="0" xfId="0" applyFont="1" applyAlignment="1" applyProtection="1">
      <alignment horizontal="center"/>
      <protection locked="0"/>
    </xf>
    <xf numFmtId="0" fontId="10" fillId="6" borderId="22" xfId="0" applyFont="1" applyFill="1" applyBorder="1" applyAlignment="1">
      <alignment horizontal="center" vertical="center" wrapText="1"/>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19"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13" fillId="6" borderId="2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23" fillId="8" borderId="28" xfId="0" applyFont="1" applyFill="1" applyBorder="1" applyAlignment="1">
      <alignment horizontal="center" vertical="center" wrapText="1" readingOrder="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19" fillId="0" borderId="2"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5" xfId="0" applyFont="1" applyFill="1" applyBorder="1" applyAlignment="1">
      <alignment horizontal="center" vertical="center" wrapText="1" readingOrder="1"/>
    </xf>
    <xf numFmtId="0" fontId="13" fillId="6" borderId="26" xfId="0" applyFont="1" applyFill="1" applyBorder="1" applyAlignment="1">
      <alignment horizontal="center" vertical="center" wrapText="1" readingOrder="1"/>
    </xf>
    <xf numFmtId="0" fontId="10" fillId="6" borderId="22"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33" xfId="0" applyFont="1" applyFill="1" applyBorder="1" applyAlignment="1">
      <alignment horizontal="center" vertical="center" wrapText="1" readingOrder="1"/>
    </xf>
    <xf numFmtId="0" fontId="24" fillId="6" borderId="28" xfId="0" applyFont="1" applyFill="1" applyBorder="1" applyAlignment="1">
      <alignment vertical="top" wrapText="1"/>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9"/>
        <color auto="1"/>
        <name val="Calibri"/>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266700</xdr:colOff>
      <xdr:row>38</xdr:row>
      <xdr:rowOff>264238</xdr:rowOff>
    </xdr:from>
    <xdr:to>
      <xdr:col>6</xdr:col>
      <xdr:colOff>219075</xdr:colOff>
      <xdr:row>42</xdr:row>
      <xdr:rowOff>114301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638550" y="16209088"/>
          <a:ext cx="2552700" cy="8692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spaillat/Downloads/DEG-FORE013-Formulario-Informe-de-Evaluacion-Trimestral-de-Metas-Fisicas_28-marzo-201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sheetName val="Historial de Cambios"/>
      <sheetName val="Validacion datos"/>
    </sheetNames>
    <sheetDataSet>
      <sheetData sheetId="0" refreshError="1"/>
      <sheetData sheetId="1" refreshError="1"/>
      <sheetData sheetId="2" refreshError="1">
        <row r="2">
          <cell r="A2">
            <v>1</v>
          </cell>
          <cell r="B2" t="str">
            <v>DESARROLLO INSTITUCIONAL</v>
          </cell>
        </row>
        <row r="3">
          <cell r="A3">
            <v>2</v>
          </cell>
          <cell r="B3" t="str">
            <v>DESARROLLO SOCIAL</v>
          </cell>
        </row>
        <row r="4">
          <cell r="A4">
            <v>3</v>
          </cell>
          <cell r="B4" t="str">
            <v>DESARROLLO PRODUCTIVO</v>
          </cell>
        </row>
        <row r="5">
          <cell r="A5">
            <v>4</v>
          </cell>
          <cell r="B5" t="str">
            <v>DESARROLLO SOSTENIBLE</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Producto"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calculatedColumnFormula>IF(H29&gt;0,H29/F29,0)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GridLines="0" tabSelected="1" view="pageBreakPreview" zoomScaleNormal="100" zoomScaleSheetLayoutView="100" workbookViewId="0">
      <selection activeCell="M35" sqref="M35"/>
    </sheetView>
  </sheetViews>
  <sheetFormatPr baseColWidth="10" defaultRowHeight="15" x14ac:dyDescent="0.25"/>
  <cols>
    <col min="1" max="1" width="23" style="6" customWidth="1"/>
    <col min="2" max="2" width="14.85546875" style="6" bestFit="1" customWidth="1"/>
    <col min="3" max="3" width="12.7109375" style="6" customWidth="1"/>
    <col min="4" max="4" width="13.42578125" style="6" customWidth="1"/>
    <col min="5" max="5" width="12.7109375" style="6" customWidth="1"/>
    <col min="6" max="6" width="12.85546875" style="6" customWidth="1"/>
    <col min="7" max="7" width="12.7109375" style="6" customWidth="1"/>
    <col min="8" max="8" width="13.28515625" style="6" customWidth="1"/>
    <col min="9" max="9" width="12.7109375" style="6" customWidth="1"/>
    <col min="10" max="10" width="17.42578125" style="6" customWidth="1"/>
    <col min="11" max="11" width="11.42578125" style="6"/>
  </cols>
  <sheetData>
    <row r="1" spans="1:11" ht="21.75" thickBot="1" x14ac:dyDescent="0.3">
      <c r="A1" s="17"/>
      <c r="B1" s="52" t="s">
        <v>47</v>
      </c>
      <c r="C1" s="53"/>
      <c r="D1" s="53"/>
      <c r="E1" s="53"/>
      <c r="F1" s="53"/>
      <c r="G1" s="53"/>
      <c r="H1" s="53"/>
      <c r="I1" s="53"/>
      <c r="J1" s="54"/>
      <c r="K1" s="1"/>
    </row>
    <row r="2" spans="1:11" ht="21.75" thickBot="1" x14ac:dyDescent="0.3">
      <c r="A2" s="18"/>
      <c r="B2" s="55" t="s">
        <v>0</v>
      </c>
      <c r="C2" s="56"/>
      <c r="D2" s="55" t="s">
        <v>1</v>
      </c>
      <c r="E2" s="56"/>
      <c r="F2" s="56"/>
      <c r="G2" s="56"/>
      <c r="H2" s="57"/>
      <c r="I2" s="2" t="s">
        <v>2</v>
      </c>
      <c r="J2" s="3" t="s">
        <v>3</v>
      </c>
      <c r="K2" s="1"/>
    </row>
    <row r="3" spans="1:11" ht="25.5" customHeight="1" thickBot="1" x14ac:dyDescent="0.3">
      <c r="A3" s="19"/>
      <c r="B3" s="58" t="s">
        <v>4</v>
      </c>
      <c r="C3" s="59"/>
      <c r="D3" s="60" t="s">
        <v>64</v>
      </c>
      <c r="E3" s="61"/>
      <c r="F3" s="61"/>
      <c r="G3" s="61"/>
      <c r="H3" s="62"/>
      <c r="I3" s="22">
        <v>44923</v>
      </c>
      <c r="J3" s="23">
        <v>1</v>
      </c>
      <c r="K3" s="1"/>
    </row>
    <row r="4" spans="1:11" x14ac:dyDescent="0.25">
      <c r="A4" s="63"/>
      <c r="B4" s="64"/>
      <c r="C4" s="64"/>
      <c r="D4" s="65"/>
      <c r="E4" s="65"/>
      <c r="F4" s="65"/>
      <c r="G4" s="65"/>
      <c r="H4" s="65"/>
      <c r="I4" s="64"/>
      <c r="J4" s="66"/>
      <c r="K4" s="1"/>
    </row>
    <row r="5" spans="1:11" ht="3" customHeight="1" x14ac:dyDescent="0.25">
      <c r="A5" s="70"/>
      <c r="B5" s="71"/>
      <c r="C5" s="71"/>
      <c r="D5" s="71"/>
      <c r="E5" s="71"/>
      <c r="F5" s="71"/>
      <c r="G5" s="71"/>
      <c r="H5" s="71"/>
      <c r="I5" s="71"/>
      <c r="J5" s="72"/>
      <c r="K5" s="1"/>
    </row>
    <row r="6" spans="1:11" ht="15.75" x14ac:dyDescent="0.25">
      <c r="A6" s="36" t="s">
        <v>49</v>
      </c>
      <c r="B6" s="37"/>
      <c r="C6" s="37"/>
      <c r="D6" s="37"/>
      <c r="E6" s="37"/>
      <c r="F6" s="37"/>
      <c r="G6" s="37"/>
      <c r="H6" s="37"/>
      <c r="I6" s="37"/>
      <c r="J6" s="38"/>
      <c r="K6" s="1"/>
    </row>
    <row r="7" spans="1:11" ht="15.75" x14ac:dyDescent="0.25">
      <c r="A7" s="40" t="s">
        <v>5</v>
      </c>
      <c r="B7" s="41"/>
      <c r="C7" s="41"/>
      <c r="D7" s="41"/>
      <c r="E7" s="41"/>
      <c r="F7" s="41"/>
      <c r="G7" s="41"/>
      <c r="H7" s="41"/>
      <c r="I7" s="41"/>
      <c r="J7" s="42"/>
      <c r="K7" s="1"/>
    </row>
    <row r="8" spans="1:11" x14ac:dyDescent="0.25">
      <c r="A8" s="4" t="s">
        <v>6</v>
      </c>
      <c r="B8" s="67" t="s">
        <v>48</v>
      </c>
      <c r="C8" s="68"/>
      <c r="D8" s="68"/>
      <c r="E8" s="68"/>
      <c r="F8" s="68"/>
      <c r="G8" s="68"/>
      <c r="H8" s="68"/>
      <c r="I8" s="68"/>
      <c r="J8" s="69"/>
      <c r="K8" s="1"/>
    </row>
    <row r="9" spans="1:11" ht="15" customHeight="1" x14ac:dyDescent="0.25">
      <c r="A9" s="20" t="s">
        <v>35</v>
      </c>
      <c r="B9" s="67" t="s">
        <v>56</v>
      </c>
      <c r="C9" s="68"/>
      <c r="D9" s="68"/>
      <c r="E9" s="68"/>
      <c r="F9" s="68"/>
      <c r="G9" s="68"/>
      <c r="H9" s="68"/>
      <c r="I9" s="68"/>
      <c r="J9" s="69"/>
      <c r="K9" s="1"/>
    </row>
    <row r="10" spans="1:11" ht="15" customHeight="1" x14ac:dyDescent="0.25">
      <c r="A10" s="20" t="s">
        <v>36</v>
      </c>
      <c r="B10" s="67" t="s">
        <v>57</v>
      </c>
      <c r="C10" s="68"/>
      <c r="D10" s="68"/>
      <c r="E10" s="68"/>
      <c r="F10" s="68"/>
      <c r="G10" s="68"/>
      <c r="H10" s="68"/>
      <c r="I10" s="68"/>
      <c r="J10" s="69"/>
      <c r="K10" s="1"/>
    </row>
    <row r="11" spans="1:11" ht="50.25" customHeight="1" x14ac:dyDescent="0.25">
      <c r="A11" s="29" t="s">
        <v>7</v>
      </c>
      <c r="B11" s="39" t="s">
        <v>50</v>
      </c>
      <c r="C11" s="39"/>
      <c r="D11" s="39"/>
      <c r="E11" s="39"/>
      <c r="F11" s="39"/>
      <c r="G11" s="39"/>
      <c r="H11" s="39"/>
      <c r="I11" s="39"/>
      <c r="J11" s="39"/>
    </row>
    <row r="12" spans="1:11" ht="48" customHeight="1" x14ac:dyDescent="0.25">
      <c r="A12" s="29" t="s">
        <v>8</v>
      </c>
      <c r="B12" s="39" t="s">
        <v>51</v>
      </c>
      <c r="C12" s="39"/>
      <c r="D12" s="39"/>
      <c r="E12" s="39"/>
      <c r="F12" s="39"/>
      <c r="G12" s="39"/>
      <c r="H12" s="39"/>
      <c r="I12" s="39"/>
      <c r="J12" s="39"/>
    </row>
    <row r="13" spans="1:11" ht="15.75" x14ac:dyDescent="0.25">
      <c r="A13" s="36" t="s">
        <v>9</v>
      </c>
      <c r="B13" s="37"/>
      <c r="C13" s="37"/>
      <c r="D13" s="37"/>
      <c r="E13" s="37"/>
      <c r="F13" s="37"/>
      <c r="G13" s="37"/>
      <c r="H13" s="37"/>
      <c r="I13" s="37"/>
      <c r="J13" s="38"/>
    </row>
    <row r="14" spans="1:11" ht="27.75" customHeight="1" x14ac:dyDescent="0.25">
      <c r="A14" s="4" t="s">
        <v>10</v>
      </c>
      <c r="B14" s="21">
        <v>1</v>
      </c>
      <c r="C14" s="35" t="str">
        <f>IFERROR(VLOOKUP(B14,'[1]Validacion datos'!A2:B5,2,FALSE),"")</f>
        <v>DESARROLLO INSTITUCIONAL</v>
      </c>
      <c r="D14" s="35"/>
      <c r="E14" s="35"/>
      <c r="F14" s="35"/>
      <c r="G14" s="35"/>
      <c r="H14" s="35"/>
      <c r="I14" s="35"/>
      <c r="J14" s="35"/>
    </row>
    <row r="15" spans="1:11" ht="26.25" customHeight="1" x14ac:dyDescent="0.25">
      <c r="A15" s="4" t="s">
        <v>11</v>
      </c>
      <c r="B15" s="7" t="s">
        <v>52</v>
      </c>
      <c r="C15" s="35" t="s">
        <v>53</v>
      </c>
      <c r="D15" s="35"/>
      <c r="E15" s="35"/>
      <c r="F15" s="35"/>
      <c r="G15" s="35"/>
      <c r="H15" s="35"/>
      <c r="I15" s="35"/>
      <c r="J15" s="35"/>
    </row>
    <row r="16" spans="1:11" ht="56.25" customHeight="1" x14ac:dyDescent="0.25">
      <c r="A16" s="4" t="s">
        <v>12</v>
      </c>
      <c r="B16" s="8" t="s">
        <v>54</v>
      </c>
      <c r="C16" s="85" t="s">
        <v>55</v>
      </c>
      <c r="D16" s="85"/>
      <c r="E16" s="85"/>
      <c r="F16" s="85"/>
      <c r="G16" s="85"/>
      <c r="H16" s="85"/>
      <c r="I16" s="85"/>
      <c r="J16" s="85"/>
    </row>
    <row r="17" spans="1:11" ht="15.75" x14ac:dyDescent="0.25">
      <c r="A17" s="36" t="s">
        <v>13</v>
      </c>
      <c r="B17" s="37"/>
      <c r="C17" s="37"/>
      <c r="D17" s="37"/>
      <c r="E17" s="37"/>
      <c r="F17" s="37"/>
      <c r="G17" s="37"/>
      <c r="H17" s="37"/>
      <c r="I17" s="37"/>
      <c r="J17" s="38"/>
    </row>
    <row r="18" spans="1:11" ht="29.25" customHeight="1" x14ac:dyDescent="0.25">
      <c r="A18" s="29" t="s">
        <v>14</v>
      </c>
      <c r="B18" s="39" t="s">
        <v>58</v>
      </c>
      <c r="C18" s="39"/>
      <c r="D18" s="39"/>
      <c r="E18" s="39"/>
      <c r="F18" s="39"/>
      <c r="G18" s="39"/>
      <c r="H18" s="39"/>
      <c r="I18" s="39"/>
      <c r="J18" s="39"/>
    </row>
    <row r="19" spans="1:11" ht="33" customHeight="1" x14ac:dyDescent="0.25">
      <c r="A19" s="30" t="s">
        <v>15</v>
      </c>
      <c r="B19" s="39" t="s">
        <v>59</v>
      </c>
      <c r="C19" s="39"/>
      <c r="D19" s="39"/>
      <c r="E19" s="39"/>
      <c r="F19" s="39"/>
      <c r="G19" s="39"/>
      <c r="H19" s="39"/>
      <c r="I19" s="39"/>
      <c r="J19" s="39"/>
    </row>
    <row r="20" spans="1:11" ht="45.75" customHeight="1" x14ac:dyDescent="0.25">
      <c r="A20" s="30" t="s">
        <v>16</v>
      </c>
      <c r="B20" s="39" t="s">
        <v>65</v>
      </c>
      <c r="C20" s="39"/>
      <c r="D20" s="39"/>
      <c r="E20" s="39"/>
      <c r="F20" s="39"/>
      <c r="G20" s="39"/>
      <c r="H20" s="39"/>
      <c r="I20" s="39"/>
      <c r="J20" s="39"/>
    </row>
    <row r="21" spans="1:11" ht="35.25" customHeight="1" x14ac:dyDescent="0.25">
      <c r="A21" s="30" t="s">
        <v>37</v>
      </c>
      <c r="B21" s="39" t="s">
        <v>62</v>
      </c>
      <c r="C21" s="39"/>
      <c r="D21" s="39"/>
      <c r="E21" s="39"/>
      <c r="F21" s="39"/>
      <c r="G21" s="39"/>
      <c r="H21" s="39"/>
      <c r="I21" s="39"/>
      <c r="J21" s="39"/>
      <c r="K21" s="1"/>
    </row>
    <row r="22" spans="1:11" ht="15.75" x14ac:dyDescent="0.25">
      <c r="A22" s="36" t="s">
        <v>17</v>
      </c>
      <c r="B22" s="37"/>
      <c r="C22" s="37"/>
      <c r="D22" s="37"/>
      <c r="E22" s="37"/>
      <c r="F22" s="37"/>
      <c r="G22" s="37"/>
      <c r="H22" s="37"/>
      <c r="I22" s="37"/>
      <c r="J22" s="38"/>
    </row>
    <row r="23" spans="1:11" ht="15.75" x14ac:dyDescent="0.25">
      <c r="A23" s="40" t="s">
        <v>18</v>
      </c>
      <c r="B23" s="41"/>
      <c r="C23" s="41"/>
      <c r="D23" s="41"/>
      <c r="E23" s="41"/>
      <c r="F23" s="41"/>
      <c r="G23" s="41"/>
      <c r="H23" s="41"/>
      <c r="I23" s="41"/>
      <c r="J23" s="42"/>
      <c r="K23" s="1"/>
    </row>
    <row r="24" spans="1:11" ht="15" customHeight="1" x14ac:dyDescent="0.25">
      <c r="A24" s="43" t="s">
        <v>19</v>
      </c>
      <c r="B24" s="44"/>
      <c r="C24" s="83" t="s">
        <v>20</v>
      </c>
      <c r="D24" s="89"/>
      <c r="E24" s="89"/>
      <c r="F24" s="89" t="s">
        <v>21</v>
      </c>
      <c r="G24" s="89"/>
      <c r="H24" s="44"/>
      <c r="I24" s="83" t="s">
        <v>22</v>
      </c>
      <c r="J24" s="84"/>
    </row>
    <row r="25" spans="1:11" x14ac:dyDescent="0.25">
      <c r="A25" s="79">
        <v>179756600</v>
      </c>
      <c r="B25" s="80"/>
      <c r="C25" s="49">
        <v>171563129</v>
      </c>
      <c r="D25" s="50"/>
      <c r="E25" s="51"/>
      <c r="F25" s="49">
        <v>153695915.06</v>
      </c>
      <c r="G25" s="50"/>
      <c r="H25" s="51"/>
      <c r="I25" s="81">
        <f>+IF(F25&gt;0,F25/C25,0)</f>
        <v>0.89585632971289542</v>
      </c>
      <c r="J25" s="82"/>
    </row>
    <row r="26" spans="1:11" ht="15.75" x14ac:dyDescent="0.25">
      <c r="A26" s="40" t="s">
        <v>23</v>
      </c>
      <c r="B26" s="41"/>
      <c r="C26" s="41"/>
      <c r="D26" s="41"/>
      <c r="E26" s="41"/>
      <c r="F26" s="41"/>
      <c r="G26" s="41"/>
      <c r="H26" s="41"/>
      <c r="I26" s="41"/>
      <c r="J26" s="42"/>
      <c r="K26" s="1"/>
    </row>
    <row r="27" spans="1:11" x14ac:dyDescent="0.25">
      <c r="A27" s="5"/>
      <c r="B27"/>
      <c r="C27" s="45" t="s">
        <v>46</v>
      </c>
      <c r="D27" s="46"/>
      <c r="E27" s="47" t="s">
        <v>66</v>
      </c>
      <c r="F27" s="90"/>
      <c r="G27" s="47" t="s">
        <v>67</v>
      </c>
      <c r="H27" s="47"/>
      <c r="I27" s="45" t="s">
        <v>24</v>
      </c>
      <c r="J27" s="48"/>
    </row>
    <row r="28" spans="1:11" ht="38.25" x14ac:dyDescent="0.25">
      <c r="A28" s="9" t="s">
        <v>25</v>
      </c>
      <c r="B28" s="10" t="s">
        <v>26</v>
      </c>
      <c r="C28" s="10" t="s">
        <v>38</v>
      </c>
      <c r="D28" s="10" t="s">
        <v>39</v>
      </c>
      <c r="E28" s="10" t="s">
        <v>40</v>
      </c>
      <c r="F28" s="10" t="s">
        <v>41</v>
      </c>
      <c r="G28" s="10" t="s">
        <v>42</v>
      </c>
      <c r="H28" s="10" t="s">
        <v>43</v>
      </c>
      <c r="I28" s="10" t="s">
        <v>44</v>
      </c>
      <c r="J28" s="11" t="s">
        <v>45</v>
      </c>
    </row>
    <row r="29" spans="1:11" ht="84" x14ac:dyDescent="0.25">
      <c r="A29" s="12" t="s">
        <v>60</v>
      </c>
      <c r="B29" s="13" t="s">
        <v>61</v>
      </c>
      <c r="C29" s="14">
        <v>1400</v>
      </c>
      <c r="D29" s="15">
        <v>179756600</v>
      </c>
      <c r="E29" s="14">
        <v>250</v>
      </c>
      <c r="F29" s="15">
        <v>4800000</v>
      </c>
      <c r="G29" s="16">
        <v>444</v>
      </c>
      <c r="H29" s="15">
        <v>11000000</v>
      </c>
      <c r="I29" s="31">
        <f>IF(G29&gt;0,G29/Tabla1[[#This Row],[Física
(C)]],0)</f>
        <v>1.776</v>
      </c>
      <c r="J29" s="32">
        <f>IF(H29&gt;0,H29/F29,0)</f>
        <v>2.2916666666666665</v>
      </c>
    </row>
    <row r="30" spans="1:11" ht="15.75" x14ac:dyDescent="0.25">
      <c r="A30" s="36" t="s">
        <v>27</v>
      </c>
      <c r="B30" s="37"/>
      <c r="C30" s="37"/>
      <c r="D30" s="37"/>
      <c r="E30" s="37"/>
      <c r="F30" s="37"/>
      <c r="G30" s="37"/>
      <c r="H30" s="37"/>
      <c r="I30" s="37"/>
      <c r="J30" s="38"/>
    </row>
    <row r="31" spans="1:11" ht="16.5" thickBot="1" x14ac:dyDescent="0.3">
      <c r="A31" s="40" t="s">
        <v>28</v>
      </c>
      <c r="B31" s="41"/>
      <c r="C31" s="41"/>
      <c r="D31" s="41"/>
      <c r="E31" s="41"/>
      <c r="F31" s="41"/>
      <c r="G31" s="41"/>
      <c r="H31" s="41"/>
      <c r="I31" s="41"/>
      <c r="J31" s="42"/>
      <c r="K31" s="1"/>
    </row>
    <row r="32" spans="1:11" ht="30.75" customHeight="1" x14ac:dyDescent="0.25">
      <c r="A32" s="26" t="s">
        <v>29</v>
      </c>
      <c r="B32" s="76" t="s">
        <v>60</v>
      </c>
      <c r="C32" s="76"/>
      <c r="D32" s="76"/>
      <c r="E32" s="76"/>
      <c r="F32" s="76"/>
      <c r="G32" s="76"/>
      <c r="H32" s="76"/>
      <c r="I32" s="76"/>
      <c r="J32" s="77"/>
    </row>
    <row r="33" spans="1:11" ht="105" customHeight="1" x14ac:dyDescent="0.25">
      <c r="A33" s="27" t="s">
        <v>30</v>
      </c>
      <c r="B33" s="39" t="s">
        <v>68</v>
      </c>
      <c r="C33" s="39"/>
      <c r="D33" s="39"/>
      <c r="E33" s="39"/>
      <c r="F33" s="39"/>
      <c r="G33" s="39"/>
      <c r="H33" s="39"/>
      <c r="I33" s="39"/>
      <c r="J33" s="39"/>
    </row>
    <row r="34" spans="1:11" ht="162" customHeight="1" x14ac:dyDescent="0.25">
      <c r="A34" s="27" t="s">
        <v>31</v>
      </c>
      <c r="B34" s="39" t="s">
        <v>70</v>
      </c>
      <c r="C34" s="39"/>
      <c r="D34" s="39"/>
      <c r="E34" s="39"/>
      <c r="F34" s="39"/>
      <c r="G34" s="39"/>
      <c r="H34" s="39"/>
      <c r="I34" s="39"/>
      <c r="J34" s="39"/>
    </row>
    <row r="35" spans="1:11" ht="104.25" customHeight="1" x14ac:dyDescent="0.25">
      <c r="A35" s="28" t="s">
        <v>32</v>
      </c>
      <c r="B35" s="78" t="s">
        <v>69</v>
      </c>
      <c r="C35" s="78"/>
      <c r="D35" s="78"/>
      <c r="E35" s="78"/>
      <c r="F35" s="78"/>
      <c r="G35" s="78"/>
      <c r="H35" s="78"/>
      <c r="I35" s="78"/>
      <c r="J35" s="78"/>
    </row>
    <row r="36" spans="1:11" ht="15.75" x14ac:dyDescent="0.25">
      <c r="A36" s="36" t="s">
        <v>33</v>
      </c>
      <c r="B36" s="37"/>
      <c r="C36" s="37"/>
      <c r="D36" s="37"/>
      <c r="E36" s="37"/>
      <c r="F36" s="37"/>
      <c r="G36" s="37"/>
      <c r="H36" s="37"/>
      <c r="I36" s="37"/>
      <c r="J36" s="38"/>
    </row>
    <row r="37" spans="1:11" ht="16.5" thickBot="1" x14ac:dyDescent="0.3">
      <c r="A37" s="86" t="s">
        <v>34</v>
      </c>
      <c r="B37" s="87"/>
      <c r="C37" s="87"/>
      <c r="D37" s="87"/>
      <c r="E37" s="87"/>
      <c r="F37" s="87"/>
      <c r="G37" s="87"/>
      <c r="H37" s="87"/>
      <c r="I37" s="87"/>
      <c r="J37" s="88"/>
      <c r="K37" s="1"/>
    </row>
    <row r="38" spans="1:11" ht="27.75" customHeight="1" thickBot="1" x14ac:dyDescent="0.3">
      <c r="A38" s="73" t="s">
        <v>63</v>
      </c>
      <c r="B38" s="74"/>
      <c r="C38" s="74"/>
      <c r="D38" s="74"/>
      <c r="E38" s="74"/>
      <c r="F38" s="74"/>
      <c r="G38" s="74"/>
      <c r="H38" s="74"/>
      <c r="I38" s="74"/>
      <c r="J38" s="75"/>
    </row>
    <row r="39" spans="1:11" ht="27.75" customHeight="1" x14ac:dyDescent="0.25">
      <c r="A39" s="33"/>
      <c r="B39" s="33"/>
      <c r="C39" s="33"/>
      <c r="D39" s="33"/>
      <c r="E39" s="33"/>
      <c r="F39" s="33"/>
      <c r="G39" s="33"/>
      <c r="H39" s="33"/>
      <c r="I39" s="33"/>
      <c r="J39" s="33"/>
    </row>
    <row r="40" spans="1:11" ht="22.5" customHeight="1" x14ac:dyDescent="0.25">
      <c r="A40" s="24"/>
      <c r="B40" s="25"/>
      <c r="C40" s="34"/>
      <c r="D40" s="34"/>
      <c r="E40" s="34"/>
      <c r="G40" s="34"/>
      <c r="H40" s="34"/>
      <c r="I40" s="34"/>
    </row>
    <row r="41" spans="1:11" x14ac:dyDescent="0.25">
      <c r="A41" s="34"/>
      <c r="B41" s="34"/>
      <c r="C41" s="34"/>
      <c r="D41" s="34"/>
      <c r="E41" s="34"/>
      <c r="F41" s="34"/>
      <c r="G41" s="34"/>
      <c r="H41" s="34"/>
      <c r="I41" s="34"/>
      <c r="J41" s="34"/>
    </row>
    <row r="42" spans="1:11" x14ac:dyDescent="0.25">
      <c r="A42" s="34"/>
      <c r="B42" s="34"/>
      <c r="C42" s="34"/>
      <c r="D42" s="34"/>
      <c r="E42" s="34"/>
      <c r="F42" s="34"/>
      <c r="G42" s="34"/>
      <c r="H42" s="34"/>
      <c r="I42" s="34"/>
      <c r="J42" s="34"/>
    </row>
  </sheetData>
  <mergeCells count="51">
    <mergeCell ref="A36:J36"/>
    <mergeCell ref="A37:J37"/>
    <mergeCell ref="C24:E24"/>
    <mergeCell ref="F24:H24"/>
    <mergeCell ref="F25:H25"/>
    <mergeCell ref="E27:F2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4:J4"/>
    <mergeCell ref="B8:J8"/>
    <mergeCell ref="B11:J11"/>
    <mergeCell ref="B12:J12"/>
    <mergeCell ref="A13:J13"/>
    <mergeCell ref="A5:J5"/>
    <mergeCell ref="A6:J6"/>
    <mergeCell ref="A7:J7"/>
    <mergeCell ref="B1:J1"/>
    <mergeCell ref="B2:C2"/>
    <mergeCell ref="D2:H2"/>
    <mergeCell ref="B3:C3"/>
    <mergeCell ref="D3:H3"/>
    <mergeCell ref="A41:J41"/>
    <mergeCell ref="A42:J42"/>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s>
  <phoneticPr fontId="20" type="noConversion"/>
  <dataValidations xWindow="608" yWindow="622" count="16">
    <dataValidation allowBlank="1" showInputMessage="1" showErrorMessage="1" prompt="Monto presupuestado para el producto" sqref="F28 E29:F29 D28:D29"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 C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H29" xr:uid="{00000000-0002-0000-0000-00000C000000}"/>
    <dataValidation allowBlank="1" showInputMessage="1" showErrorMessage="1" prompt="Meta alcanzada en el trimestre" sqref="G28:G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60" orientation="portrait" horizontalDpi="4294967295" verticalDpi="4294967295"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Marté</cp:lastModifiedBy>
  <cp:lastPrinted>2023-01-19T20:35:51Z</cp:lastPrinted>
  <dcterms:created xsi:type="dcterms:W3CDTF">2021-03-22T15:50:10Z</dcterms:created>
  <dcterms:modified xsi:type="dcterms:W3CDTF">2023-01-19T20:40:02Z</dcterms:modified>
</cp:coreProperties>
</file>