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ownloads\Estadisticas-INESDYC-ENERO-MARZO-2023\Estadisticas INESDYC ENERO-MARZO 2023\Biblioteca\"/>
    </mc:Choice>
  </mc:AlternateContent>
  <xr:revisionPtr revIDLastSave="0" documentId="13_ncr:1_{31CB7B0E-5B98-4DEF-8FA5-9582AB8E5AAF}" xr6:coauthVersionLast="47" xr6:coauthVersionMax="47" xr10:uidLastSave="{00000000-0000-0000-0000-000000000000}"/>
  <bookViews>
    <workbookView xWindow="-120" yWindow="-120" windowWidth="20730" windowHeight="11160" firstSheet="3" activeTab="5" xr2:uid="{00000000-000D-0000-FFFF-FFFF00000000}"/>
  </bookViews>
  <sheets>
    <sheet name="Est. por tipo de usuarios" sheetId="3" r:id="rId1"/>
    <sheet name="Est. por colecciones" sheetId="7" r:id="rId2"/>
    <sheet name="Est. por tipo de documento" sheetId="2" r:id="rId3"/>
    <sheet name="Desarrollo de colecciones" sheetId="11" r:id="rId4"/>
    <sheet name="Proc. tecn. y responsable" sheetId="5" r:id="rId5"/>
    <sheet name="Resumen por Trimestre" sheetId="12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2" l="1"/>
  <c r="K12" i="2"/>
  <c r="K22" i="2" s="1"/>
  <c r="AA9" i="5"/>
  <c r="Y19" i="5"/>
  <c r="H34" i="11"/>
  <c r="H33" i="11"/>
  <c r="H35" i="11" s="1"/>
  <c r="G33" i="11"/>
  <c r="G35" i="11" s="1"/>
  <c r="N21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6" i="7"/>
  <c r="D21" i="7"/>
  <c r="C21" i="7"/>
  <c r="R22" i="3"/>
  <c r="AA8" i="5"/>
  <c r="AA10" i="5"/>
  <c r="AA11" i="5"/>
  <c r="AA12" i="5"/>
  <c r="AA13" i="5"/>
  <c r="AA14" i="5"/>
  <c r="AA15" i="5"/>
  <c r="AA16" i="5"/>
  <c r="AA17" i="5"/>
  <c r="AA18" i="5"/>
  <c r="J22" i="2"/>
  <c r="I22" i="2"/>
  <c r="H22" i="2"/>
  <c r="G22" i="2"/>
  <c r="F22" i="2"/>
  <c r="E22" i="2"/>
  <c r="D22" i="2"/>
  <c r="C22" i="2"/>
  <c r="K11" i="2"/>
  <c r="I34" i="11"/>
  <c r="I35" i="11" s="1"/>
  <c r="J34" i="11"/>
  <c r="I33" i="11"/>
  <c r="J33" i="11"/>
  <c r="G34" i="11"/>
  <c r="R11" i="3"/>
  <c r="AA7" i="5"/>
  <c r="I22" i="3"/>
  <c r="K10" i="2"/>
  <c r="B21" i="7"/>
  <c r="R10" i="3"/>
  <c r="Q22" i="3"/>
  <c r="N19" i="5"/>
  <c r="E19" i="5"/>
  <c r="C19" i="5"/>
  <c r="X19" i="5"/>
  <c r="U19" i="5"/>
  <c r="T19" i="5"/>
  <c r="W19" i="5"/>
  <c r="M19" i="5"/>
  <c r="P22" i="3"/>
  <c r="O22" i="3"/>
  <c r="N22" i="3"/>
  <c r="M22" i="3"/>
  <c r="L22" i="3"/>
  <c r="K22" i="3"/>
  <c r="J22" i="3"/>
  <c r="H22" i="3"/>
  <c r="G22" i="3"/>
  <c r="F22" i="3"/>
  <c r="E22" i="3"/>
  <c r="D22" i="3"/>
  <c r="C22" i="3"/>
  <c r="R14" i="3"/>
  <c r="R13" i="3"/>
  <c r="R12" i="3"/>
  <c r="P19" i="5"/>
  <c r="D19" i="5"/>
  <c r="G19" i="5"/>
  <c r="O19" i="5"/>
  <c r="Z19" i="5"/>
  <c r="F19" i="5"/>
  <c r="H19" i="5"/>
  <c r="I19" i="5"/>
  <c r="J19" i="5"/>
  <c r="K19" i="5"/>
  <c r="L19" i="5"/>
  <c r="Q19" i="5"/>
  <c r="R19" i="5"/>
  <c r="S19" i="5"/>
  <c r="J35" i="11" l="1"/>
  <c r="AA19" i="5"/>
  <c r="R21" i="3"/>
  <c r="R16" i="3"/>
  <c r="R15" i="3"/>
  <c r="R18" i="3"/>
  <c r="R19" i="3"/>
  <c r="R17" i="3"/>
  <c r="R20" i="3"/>
</calcChain>
</file>

<file path=xl/sharedStrings.xml><?xml version="1.0" encoding="utf-8"?>
<sst xmlns="http://schemas.openxmlformats.org/spreadsheetml/2006/main" count="253" uniqueCount="159">
  <si>
    <t>Ministerio de Relaciones Exteriores</t>
  </si>
  <si>
    <t>Instituto de Educación Superior en Formación Diplomática  y Consular “Dr. Eduardo Latorre Rodríguez”</t>
  </si>
  <si>
    <t>Biblioteca</t>
  </si>
  <si>
    <t>Estadísticas por tipos de usuarios, 2023</t>
  </si>
  <si>
    <t>Mes</t>
  </si>
  <si>
    <t xml:space="preserve">Empleados-INESDYC </t>
  </si>
  <si>
    <t>Empleados-MIREX</t>
  </si>
  <si>
    <t>Especialidad</t>
  </si>
  <si>
    <t>Maestría en Diplomacia</t>
  </si>
  <si>
    <t>Profesor del INESDYC</t>
  </si>
  <si>
    <t>Préstamos en Sala</t>
  </si>
  <si>
    <t>Préstamos a domicilio</t>
  </si>
  <si>
    <t>Referencia Virtual</t>
  </si>
  <si>
    <t>INSUDE</t>
  </si>
  <si>
    <t>INTEC</t>
  </si>
  <si>
    <t>UASD</t>
  </si>
  <si>
    <t>UNPHU</t>
  </si>
  <si>
    <t>UTE</t>
  </si>
  <si>
    <t>UNICARIBE</t>
  </si>
  <si>
    <t>UCSD</t>
  </si>
  <si>
    <t>Total</t>
  </si>
  <si>
    <t xml:space="preserve">Enero </t>
  </si>
  <si>
    <t>Febr.</t>
  </si>
  <si>
    <t>Marz.</t>
  </si>
  <si>
    <t>Abril</t>
  </si>
  <si>
    <t>Mayo</t>
  </si>
  <si>
    <t>Junio</t>
  </si>
  <si>
    <t>Julio</t>
  </si>
  <si>
    <t>Ago.</t>
  </si>
  <si>
    <t>Sept.</t>
  </si>
  <si>
    <t>Oct.</t>
  </si>
  <si>
    <t>Nov.</t>
  </si>
  <si>
    <t>Dic.</t>
  </si>
  <si>
    <t xml:space="preserve">Total </t>
  </si>
  <si>
    <t>Leyenda: Referencia Virtual  asincrónica envío de documentos por correo electrónico</t>
  </si>
  <si>
    <t>A.Beltré 1/2/2023</t>
  </si>
  <si>
    <t xml:space="preserve"> </t>
  </si>
  <si>
    <t>Instituto de Educación Superior en Formación Diplomática y Consular “Dr. Eduardo Latorre Rodríguez”</t>
  </si>
  <si>
    <t>Estadísticas de préstamos por colecciones, 2023</t>
  </si>
  <si>
    <t>Colecciones</t>
  </si>
  <si>
    <t>Ene.</t>
  </si>
  <si>
    <t>Feb.</t>
  </si>
  <si>
    <t>Agost.</t>
  </si>
  <si>
    <t>Tot.</t>
  </si>
  <si>
    <t>Colección de Folletos</t>
  </si>
  <si>
    <t xml:space="preserve">Colección de Literatura       </t>
  </si>
  <si>
    <t>Colección de Multimedia</t>
  </si>
  <si>
    <t xml:space="preserve">Colección de Referencia </t>
  </si>
  <si>
    <t xml:space="preserve">Colección Dominicana  </t>
  </si>
  <si>
    <t xml:space="preserve">Colección General                </t>
  </si>
  <si>
    <t>Colección MIREX-INESDYC</t>
  </si>
  <si>
    <t>Colección de Tesis</t>
  </si>
  <si>
    <t xml:space="preserve">Colección Asuntos Haitianos </t>
  </si>
  <si>
    <t xml:space="preserve">Colección Asuntos del Caribe </t>
  </si>
  <si>
    <t>Fondo Antiguo Internacional</t>
  </si>
  <si>
    <t xml:space="preserve">Equipos </t>
  </si>
  <si>
    <t>Memorias</t>
  </si>
  <si>
    <t>Publicaciones Periódicas / Hemeroteca</t>
  </si>
  <si>
    <t>Recursos en formato electrónico PDF</t>
  </si>
  <si>
    <t>Estadísticas por tipos de documentos, 2023</t>
  </si>
  <si>
    <t>Libros</t>
  </si>
  <si>
    <t>Folletos</t>
  </si>
  <si>
    <t>Multimedia</t>
  </si>
  <si>
    <t>Publicaciones Periódicas</t>
  </si>
  <si>
    <t>Tesis</t>
  </si>
  <si>
    <t>Enero</t>
  </si>
  <si>
    <t>Febrero</t>
  </si>
  <si>
    <t>Marzo</t>
  </si>
  <si>
    <t>Agosto</t>
  </si>
  <si>
    <t>Octubre</t>
  </si>
  <si>
    <t>Instituto de Educación Superior en Formación Diplomática y Consular "Dr. Eduardo Latorre Rodríguez”</t>
  </si>
  <si>
    <t>Estadísticas de desarrollo de colecciones</t>
  </si>
  <si>
    <t>Año:2023</t>
  </si>
  <si>
    <t>Modo adquisición</t>
  </si>
  <si>
    <t>Revistas</t>
  </si>
  <si>
    <t>CD/DVD Tesis</t>
  </si>
  <si>
    <t>Donación</t>
  </si>
  <si>
    <t>Compra</t>
  </si>
  <si>
    <t>Total donación</t>
  </si>
  <si>
    <t>Total compra</t>
  </si>
  <si>
    <t>Total general</t>
  </si>
  <si>
    <t>Estadísticas del área de análisis de la Información, 2023</t>
  </si>
  <si>
    <t>Cat. I (MM)</t>
  </si>
  <si>
    <t>Cat. II (LR)</t>
  </si>
  <si>
    <t>Aux. (GJ)</t>
  </si>
  <si>
    <t>Aux.JZ</t>
  </si>
  <si>
    <t>Aux. Os</t>
  </si>
  <si>
    <t>Total Docs. Cat.</t>
  </si>
  <si>
    <t>RDA</t>
  </si>
  <si>
    <t>Doc. Cat.</t>
  </si>
  <si>
    <t xml:space="preserve">An. PP. </t>
  </si>
  <si>
    <t xml:space="preserve"> Bibliografías</t>
  </si>
  <si>
    <t>Port. Esc.</t>
  </si>
  <si>
    <t>Port. sist.</t>
  </si>
  <si>
    <t>TCD.</t>
  </si>
  <si>
    <t>URL</t>
  </si>
  <si>
    <t>Doc. rev.</t>
  </si>
  <si>
    <t>Est. 991</t>
  </si>
  <si>
    <t>IT</t>
  </si>
  <si>
    <t>Prep. Doc.</t>
  </si>
  <si>
    <t>Libros Forrados</t>
  </si>
  <si>
    <t>Bols.y fichas</t>
  </si>
  <si>
    <t xml:space="preserve">Doc. Dig. </t>
  </si>
  <si>
    <t xml:space="preserve"> Bibliografís</t>
  </si>
  <si>
    <t>Mar.</t>
  </si>
  <si>
    <t>Leyenda:</t>
  </si>
  <si>
    <t>TCD. :</t>
  </si>
  <si>
    <t>Tabla de contenido digitada</t>
  </si>
  <si>
    <t>An. PP. :</t>
  </si>
  <si>
    <t>Analitica de las Publicaciones Periódicas</t>
  </si>
  <si>
    <t>MM.:</t>
  </si>
  <si>
    <t>M.Martínez</t>
  </si>
  <si>
    <t>Bols. :</t>
  </si>
  <si>
    <t xml:space="preserve">Bolsillos </t>
  </si>
  <si>
    <t>Cat.:</t>
  </si>
  <si>
    <t>Catalogador</t>
  </si>
  <si>
    <t>LR.:</t>
  </si>
  <si>
    <t>L.Reyes</t>
  </si>
  <si>
    <t>Ports. sist. :</t>
  </si>
  <si>
    <t>Portadas colocadas en el sistema</t>
  </si>
  <si>
    <t>IT.:</t>
  </si>
  <si>
    <t>Impresión de tejuelos</t>
  </si>
  <si>
    <t>GJ.:</t>
  </si>
  <si>
    <t>G.Jiménez</t>
  </si>
  <si>
    <t>Doc. Cat. :</t>
  </si>
  <si>
    <t>Documentos catalogados</t>
  </si>
  <si>
    <t>RDA:</t>
  </si>
  <si>
    <t>Campos 336, 337, 338, 040, 264, #a, b, c 082 #a, 100#e</t>
  </si>
  <si>
    <t>LT.:</t>
  </si>
  <si>
    <t>O. Mercedes</t>
  </si>
  <si>
    <t>Doc. rev. :</t>
  </si>
  <si>
    <t>Documentos Revisados en el sistema</t>
  </si>
  <si>
    <t>Aux. proc. :</t>
  </si>
  <si>
    <t>Auxiliar de procesos técnico</t>
  </si>
  <si>
    <t>JZ.:</t>
  </si>
  <si>
    <t>J. Zorrilla</t>
  </si>
  <si>
    <t>Ed. Campos</t>
  </si>
  <si>
    <t>Campos 852#q,z9 541#5,c,h y 912#h,b</t>
  </si>
  <si>
    <t>Preparación física del documento</t>
  </si>
  <si>
    <t>Lib. Acc.</t>
  </si>
  <si>
    <t>Libro de acceso</t>
  </si>
  <si>
    <t>Estadísticas general de servicios al público, 2023</t>
  </si>
  <si>
    <t>Enero-Marzo</t>
  </si>
  <si>
    <t>Abril-junio</t>
  </si>
  <si>
    <t>Julio-Septiembre</t>
  </si>
  <si>
    <t>Octubre-Diciembre</t>
  </si>
  <si>
    <t>Asistencia Biblioteca</t>
  </si>
  <si>
    <t>Préstamos de documentos  a domicilio</t>
  </si>
  <si>
    <t>Préstamos en sala</t>
  </si>
  <si>
    <t>Servicio de Internet</t>
  </si>
  <si>
    <t xml:space="preserve">Total general </t>
  </si>
  <si>
    <t xml:space="preserve">Ene. </t>
  </si>
  <si>
    <t>May.</t>
  </si>
  <si>
    <t>Jun.</t>
  </si>
  <si>
    <t>Jul.</t>
  </si>
  <si>
    <t>Modificado por A.Beltré 1/3/2023</t>
  </si>
  <si>
    <t>Audífonos</t>
  </si>
  <si>
    <t>A.Beltré 4/5/2023</t>
  </si>
  <si>
    <t>A.Beltré 5/4/2023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</si>
</sst>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7"/>
      <name val="Tahoma"/>
      <family val="2"/>
    </font>
    <font>
      <sz val="9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1"/>
      <name val="Arial Unicode MS"/>
      <family val="2"/>
    </font>
    <font>
      <sz val="10"/>
      <color theme="1"/>
      <name val="Arial Unicode MS"/>
      <family val="2"/>
    </font>
    <font>
      <sz val="9"/>
      <color theme="1"/>
      <name val="Tahoma"/>
      <family val="2"/>
    </font>
    <font>
      <sz val="9"/>
      <color theme="1"/>
      <name val="Arial Unicode MS"/>
      <family val="2"/>
    </font>
    <font>
      <b/>
      <sz val="11"/>
      <color theme="1"/>
      <name val="Arial"/>
      <family val="2"/>
    </font>
    <font>
      <b/>
      <sz val="12"/>
      <color rgb="FF0070C0"/>
      <name val="Arial Unicode MS"/>
    </font>
    <font>
      <sz val="12"/>
      <color theme="1"/>
      <name val="Arial Unicode MS"/>
      <family val="2"/>
    </font>
    <font>
      <sz val="11"/>
      <color rgb="FF000000"/>
      <name val="Arial Unicode MS"/>
      <family val="2"/>
    </font>
    <font>
      <sz val="11"/>
      <color rgb="FF000000"/>
      <name val="Calibri"/>
      <family val="2"/>
    </font>
    <font>
      <sz val="9"/>
      <color theme="1"/>
      <name val="Arial"/>
      <family val="2"/>
    </font>
    <font>
      <sz val="14"/>
      <color theme="1"/>
      <name val="Arial Unicode MS"/>
      <family val="2"/>
    </font>
    <font>
      <sz val="10"/>
      <color theme="1"/>
      <name val="Arial"/>
      <family val="2"/>
    </font>
    <font>
      <sz val="11"/>
      <color rgb="FF444444"/>
      <name val="Calibri"/>
      <family val="2"/>
      <charset val="1"/>
    </font>
    <font>
      <sz val="14"/>
      <color theme="1"/>
      <name val="Arial Unicode MS"/>
    </font>
    <font>
      <sz val="11"/>
      <color theme="1"/>
      <name val="Calibri"/>
      <family val="2"/>
      <charset val="1"/>
    </font>
    <font>
      <i/>
      <sz val="11"/>
      <color theme="1"/>
      <name val="Arial Unicode MS"/>
      <family val="2"/>
    </font>
    <font>
      <sz val="12"/>
      <color theme="1"/>
      <name val="Arial Unicode MS"/>
    </font>
    <font>
      <sz val="10"/>
      <color theme="1"/>
      <name val="Tahoma"/>
      <family val="2"/>
    </font>
    <font>
      <sz val="11"/>
      <color theme="1"/>
      <name val="Calibri"/>
      <family val="2"/>
    </font>
    <font>
      <sz val="7"/>
      <color theme="1"/>
      <name val="Tahoma"/>
      <family val="2"/>
    </font>
    <font>
      <sz val="8"/>
      <color theme="1"/>
      <name val="Tahoma"/>
      <family val="2"/>
    </font>
    <font>
      <sz val="8"/>
      <color theme="1"/>
      <name val="Calibri"/>
      <family val="2"/>
      <scheme val="minor"/>
    </font>
    <font>
      <u/>
      <sz val="9"/>
      <color theme="1"/>
      <name val="Tahoma"/>
      <family val="2"/>
    </font>
    <font>
      <sz val="11"/>
      <name val="Arial Unicode MS"/>
      <family val="2"/>
    </font>
    <font>
      <sz val="10"/>
      <color theme="1"/>
      <name val="Calibri"/>
      <family val="2"/>
      <scheme val="minor"/>
    </font>
    <font>
      <sz val="11"/>
      <color theme="1"/>
      <name val="Arial Unicode MS"/>
    </font>
    <font>
      <sz val="11"/>
      <color rgb="FF000000"/>
      <name val="Arial Unicode MS"/>
    </font>
    <font>
      <sz val="14"/>
      <name val="Arial Unicode MS"/>
    </font>
    <font>
      <sz val="7"/>
      <name val="Tahoma"/>
      <family val="2"/>
    </font>
    <font>
      <u/>
      <sz val="9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3" fillId="0" borderId="0" xfId="1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6" fillId="0" borderId="0" xfId="0" applyFont="1"/>
    <xf numFmtId="14" fontId="0" fillId="0" borderId="0" xfId="0" applyNumberFormat="1"/>
    <xf numFmtId="0" fontId="4" fillId="0" borderId="0" xfId="1" applyFont="1" applyAlignment="1">
      <alignment horizontal="center"/>
    </xf>
    <xf numFmtId="20" fontId="0" fillId="0" borderId="0" xfId="0" applyNumberFormat="1" applyAlignment="1">
      <alignment wrapText="1"/>
    </xf>
    <xf numFmtId="0" fontId="2" fillId="0" borderId="0" xfId="1" applyFont="1" applyAlignment="1">
      <alignment horizontal="center"/>
    </xf>
    <xf numFmtId="3" fontId="0" fillId="0" borderId="0" xfId="0" applyNumberFormat="1"/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1" applyFont="1"/>
    <xf numFmtId="0" fontId="14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3" fillId="0" borderId="0" xfId="1" applyFont="1" applyAlignment="1">
      <alignment horizontal="left"/>
    </xf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1" fillId="0" borderId="0" xfId="0" applyFont="1"/>
    <xf numFmtId="0" fontId="28" fillId="0" borderId="0" xfId="1" applyFont="1" applyAlignment="1">
      <alignment horizontal="center" vertical="center"/>
    </xf>
    <xf numFmtId="0" fontId="28" fillId="0" borderId="0" xfId="1" applyFont="1" applyAlignment="1">
      <alignment horizontal="center" vertical="center" wrapText="1"/>
    </xf>
    <xf numFmtId="0" fontId="28" fillId="0" borderId="0" xfId="1" applyFont="1" applyAlignment="1">
      <alignment horizontal="center" vertical="top" wrapText="1"/>
    </xf>
    <xf numFmtId="0" fontId="28" fillId="0" borderId="0" xfId="1" applyFont="1" applyAlignment="1">
      <alignment horizontal="center" wrapText="1"/>
    </xf>
    <xf numFmtId="0" fontId="12" fillId="0" borderId="0" xfId="0" applyFont="1"/>
    <xf numFmtId="0" fontId="26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11" fillId="0" borderId="0" xfId="0" applyFont="1" applyAlignment="1">
      <alignment horizontal="center"/>
    </xf>
    <xf numFmtId="0" fontId="18" fillId="0" borderId="0" xfId="1" applyFont="1" applyAlignment="1">
      <alignment horizontal="center"/>
    </xf>
    <xf numFmtId="0" fontId="18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9" fillId="0" borderId="0" xfId="0" applyFont="1"/>
    <xf numFmtId="0" fontId="29" fillId="0" borderId="0" xfId="1" applyFont="1" applyAlignment="1">
      <alignment horizontal="center"/>
    </xf>
    <xf numFmtId="0" fontId="30" fillId="0" borderId="0" xfId="0" applyFont="1" applyAlignment="1">
      <alignment horizontal="center"/>
    </xf>
    <xf numFmtId="0" fontId="29" fillId="0" borderId="0" xfId="1" applyFont="1" applyAlignment="1">
      <alignment horizontal="center" vertical="center"/>
    </xf>
    <xf numFmtId="0" fontId="0" fillId="0" borderId="0" xfId="0" applyAlignment="1">
      <alignment horizontal="left"/>
    </xf>
    <xf numFmtId="0" fontId="31" fillId="0" borderId="0" xfId="1" applyFont="1"/>
    <xf numFmtId="0" fontId="28" fillId="0" borderId="0" xfId="1" applyFont="1" applyAlignment="1">
      <alignment horizontal="center"/>
    </xf>
    <xf numFmtId="0" fontId="7" fillId="0" borderId="0" xfId="0" applyFont="1" applyAlignment="1">
      <alignment vertical="center" wrapText="1"/>
    </xf>
    <xf numFmtId="3" fontId="7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33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21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3" fillId="0" borderId="0" xfId="0" applyFont="1" applyAlignment="1">
      <alignment horizontal="left" wrapText="1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31" fillId="0" borderId="0" xfId="1" applyFont="1" applyAlignment="1">
      <alignment horizontal="center"/>
    </xf>
    <xf numFmtId="0" fontId="34" fillId="0" borderId="0" xfId="0" applyFont="1"/>
    <xf numFmtId="0" fontId="34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0" fontId="37" fillId="0" borderId="0" xfId="1" applyFont="1" applyAlignment="1">
      <alignment horizontal="center"/>
    </xf>
    <xf numFmtId="0" fontId="37" fillId="0" borderId="0" xfId="1" applyFont="1" applyAlignment="1">
      <alignment horizontal="left"/>
    </xf>
    <xf numFmtId="0" fontId="0" fillId="0" borderId="0" xfId="0" applyFont="1" applyAlignment="1">
      <alignment horizontal="center"/>
    </xf>
    <xf numFmtId="0" fontId="37" fillId="0" borderId="0" xfId="1" applyFont="1" applyAlignment="1">
      <alignment horizontal="center" wrapText="1"/>
    </xf>
    <xf numFmtId="0" fontId="0" fillId="0" borderId="0" xfId="0" applyFont="1" applyAlignment="1">
      <alignment horizontal="center" vertical="center"/>
    </xf>
    <xf numFmtId="0" fontId="38" fillId="0" borderId="0" xfId="1" applyFont="1" applyAlignment="1">
      <alignment vertical="center"/>
    </xf>
    <xf numFmtId="0" fontId="4" fillId="0" borderId="0" xfId="1" applyFont="1"/>
    <xf numFmtId="14" fontId="38" fillId="0" borderId="0" xfId="1" applyNumberFormat="1" applyFont="1"/>
    <xf numFmtId="0" fontId="0" fillId="0" borderId="0" xfId="0" applyFont="1"/>
    <xf numFmtId="0" fontId="37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37" fillId="0" borderId="0" xfId="1" applyFont="1"/>
    <xf numFmtId="0" fontId="38" fillId="0" borderId="0" xfId="1" applyFont="1"/>
    <xf numFmtId="0" fontId="0" fillId="0" borderId="0" xfId="0" applyFont="1" applyAlignment="1">
      <alignment vertical="center"/>
    </xf>
    <xf numFmtId="0" fontId="37" fillId="0" borderId="0" xfId="1" applyFont="1" applyAlignment="1">
      <alignment horizontal="center"/>
    </xf>
    <xf numFmtId="0" fontId="37" fillId="0" borderId="0" xfId="1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A5:S28"/>
  <sheetViews>
    <sheetView topLeftCell="A9" zoomScaleNormal="100" workbookViewId="0">
      <selection activeCell="B25" sqref="B25:D25"/>
    </sheetView>
  </sheetViews>
  <sheetFormatPr defaultColWidth="11.42578125" defaultRowHeight="15"/>
  <cols>
    <col min="1" max="1" width="3" customWidth="1"/>
    <col min="2" max="2" width="5.7109375" customWidth="1"/>
    <col min="3" max="3" width="8.28515625" style="2" customWidth="1"/>
    <col min="4" max="4" width="8.42578125" style="2" customWidth="1"/>
    <col min="5" max="5" width="9.28515625" style="2" customWidth="1"/>
    <col min="6" max="6" width="8.5703125" style="2" customWidth="1"/>
    <col min="7" max="7" width="9.5703125" style="2" customWidth="1"/>
    <col min="8" max="8" width="7.5703125" style="2" customWidth="1"/>
    <col min="9" max="9" width="8.140625" style="2" customWidth="1"/>
    <col min="10" max="10" width="8.28515625" style="2" customWidth="1"/>
    <col min="11" max="11" width="6.140625" style="2" customWidth="1"/>
    <col min="12" max="12" width="5.28515625" style="2" customWidth="1"/>
    <col min="13" max="13" width="6.140625" style="2" customWidth="1"/>
    <col min="14" max="14" width="6" style="2" customWidth="1"/>
    <col min="15" max="15" width="4.140625" style="2" customWidth="1"/>
    <col min="16" max="16" width="9" style="2" customWidth="1"/>
    <col min="17" max="17" width="5.140625" style="2" customWidth="1"/>
    <col min="18" max="18" width="6.140625" customWidth="1"/>
    <col min="19" max="19" width="5.85546875" customWidth="1"/>
  </cols>
  <sheetData>
    <row r="5" spans="1:19">
      <c r="B5" s="74" t="s">
        <v>0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</row>
    <row r="6" spans="1:19" ht="28.5" customHeight="1">
      <c r="B6" s="77" t="s">
        <v>1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</row>
    <row r="7" spans="1:19" ht="18">
      <c r="B7" s="75" t="s">
        <v>2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</row>
    <row r="8" spans="1:19" ht="14.25" customHeight="1">
      <c r="B8" s="74" t="s">
        <v>3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</row>
    <row r="9" spans="1:19" ht="45.75" customHeight="1">
      <c r="A9" s="25"/>
      <c r="B9" s="72" t="s">
        <v>4</v>
      </c>
      <c r="C9" s="73" t="s">
        <v>5</v>
      </c>
      <c r="D9" s="73" t="s">
        <v>6</v>
      </c>
      <c r="E9" s="73" t="s">
        <v>7</v>
      </c>
      <c r="F9" s="73" t="s">
        <v>8</v>
      </c>
      <c r="G9" s="73" t="s">
        <v>9</v>
      </c>
      <c r="H9" s="73" t="s">
        <v>10</v>
      </c>
      <c r="I9" s="73" t="s">
        <v>11</v>
      </c>
      <c r="J9" s="73" t="s">
        <v>12</v>
      </c>
      <c r="K9" s="73" t="s">
        <v>13</v>
      </c>
      <c r="L9" s="73" t="s">
        <v>14</v>
      </c>
      <c r="M9" s="73" t="s">
        <v>15</v>
      </c>
      <c r="N9" s="73" t="s">
        <v>16</v>
      </c>
      <c r="O9" s="73" t="s">
        <v>17</v>
      </c>
      <c r="P9" s="73" t="s">
        <v>18</v>
      </c>
      <c r="Q9" s="73" t="s">
        <v>19</v>
      </c>
      <c r="R9" s="73" t="s">
        <v>20</v>
      </c>
    </row>
    <row r="10" spans="1:19">
      <c r="B10" s="25" t="s">
        <v>151</v>
      </c>
      <c r="C10" s="25">
        <v>30</v>
      </c>
      <c r="D10" s="24">
        <v>52</v>
      </c>
      <c r="E10" s="24">
        <v>3</v>
      </c>
      <c r="F10" s="24">
        <v>7</v>
      </c>
      <c r="G10" s="24">
        <v>16</v>
      </c>
      <c r="H10" s="24">
        <v>107</v>
      </c>
      <c r="I10" s="24">
        <v>163</v>
      </c>
      <c r="J10" s="25">
        <v>1</v>
      </c>
      <c r="K10" s="25">
        <v>0</v>
      </c>
      <c r="L10" s="26">
        <v>0</v>
      </c>
      <c r="M10" s="26">
        <v>0</v>
      </c>
      <c r="N10" s="26">
        <v>0</v>
      </c>
      <c r="O10" s="26">
        <v>0</v>
      </c>
      <c r="P10" s="26">
        <v>54</v>
      </c>
      <c r="Q10" s="26">
        <v>0</v>
      </c>
      <c r="R10" s="26">
        <f>SUM(C10:Q10)</f>
        <v>433</v>
      </c>
    </row>
    <row r="11" spans="1:19">
      <c r="B11" s="25" t="s">
        <v>22</v>
      </c>
      <c r="C11" s="25">
        <v>33</v>
      </c>
      <c r="D11" s="24">
        <v>51</v>
      </c>
      <c r="E11" s="24">
        <v>4</v>
      </c>
      <c r="F11" s="24">
        <v>35</v>
      </c>
      <c r="G11" s="24">
        <v>31</v>
      </c>
      <c r="H11" s="24">
        <v>79</v>
      </c>
      <c r="I11" s="24">
        <v>224</v>
      </c>
      <c r="J11" s="25">
        <v>70</v>
      </c>
      <c r="K11" s="25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f>SUM(C11:Q11)</f>
        <v>527</v>
      </c>
    </row>
    <row r="12" spans="1:19">
      <c r="B12" s="25" t="s">
        <v>23</v>
      </c>
      <c r="C12" s="25">
        <v>49</v>
      </c>
      <c r="D12" s="24">
        <v>101</v>
      </c>
      <c r="E12" s="24">
        <v>12</v>
      </c>
      <c r="F12" s="24">
        <v>40</v>
      </c>
      <c r="G12" s="24">
        <v>3</v>
      </c>
      <c r="H12" s="24">
        <v>24</v>
      </c>
      <c r="I12" s="24">
        <v>373</v>
      </c>
      <c r="J12" s="25">
        <v>97</v>
      </c>
      <c r="K12" s="25">
        <v>0</v>
      </c>
      <c r="L12" s="26">
        <v>0</v>
      </c>
      <c r="M12" s="26">
        <v>0</v>
      </c>
      <c r="N12" s="26">
        <v>0</v>
      </c>
      <c r="O12" s="26">
        <v>0</v>
      </c>
      <c r="P12" s="26">
        <v>68</v>
      </c>
      <c r="Q12" s="25">
        <v>0</v>
      </c>
      <c r="R12" s="24">
        <f>SUM(C12:P12)</f>
        <v>767</v>
      </c>
    </row>
    <row r="13" spans="1:19">
      <c r="B13" s="25" t="s">
        <v>24</v>
      </c>
      <c r="C13" s="25"/>
      <c r="D13" s="25"/>
      <c r="E13" s="25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>
        <f>SUM(C13:P13)</f>
        <v>0</v>
      </c>
    </row>
    <row r="14" spans="1:19">
      <c r="B14" s="25" t="s">
        <v>152</v>
      </c>
      <c r="C14" s="25"/>
      <c r="D14" s="25"/>
      <c r="E14" s="25"/>
      <c r="F14" s="25"/>
      <c r="G14" s="26"/>
      <c r="H14" s="26"/>
      <c r="I14" s="26"/>
      <c r="J14" s="26"/>
      <c r="K14" s="26"/>
      <c r="L14" s="25"/>
      <c r="M14" s="25"/>
      <c r="N14" s="25"/>
      <c r="O14" s="25"/>
      <c r="P14" s="25"/>
      <c r="Q14" s="25"/>
      <c r="R14" s="25">
        <f>SUM(C14:P14)</f>
        <v>0</v>
      </c>
    </row>
    <row r="15" spans="1:19">
      <c r="B15" s="25" t="s">
        <v>153</v>
      </c>
      <c r="C15" s="25"/>
      <c r="D15" s="25"/>
      <c r="E15" s="7"/>
      <c r="F15" s="25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>
        <f t="shared" ref="R15:R21" ca="1" si="0">SUM(C15:R15)</f>
        <v>0</v>
      </c>
    </row>
    <row r="16" spans="1:19">
      <c r="B16" s="25" t="s">
        <v>154</v>
      </c>
      <c r="C16" s="25"/>
      <c r="D16" s="26"/>
      <c r="E16" s="27"/>
      <c r="F16" s="26"/>
      <c r="G16" s="25"/>
      <c r="H16" s="25"/>
      <c r="I16" s="25"/>
      <c r="J16" s="25"/>
      <c r="K16" s="26"/>
      <c r="L16" s="26"/>
      <c r="M16" s="26"/>
      <c r="N16" s="26"/>
      <c r="O16" s="26"/>
      <c r="P16" s="26"/>
      <c r="Q16" s="26"/>
      <c r="R16" s="26">
        <f t="shared" ca="1" si="0"/>
        <v>0</v>
      </c>
    </row>
    <row r="17" spans="2:18">
      <c r="B17" s="25" t="s">
        <v>28</v>
      </c>
      <c r="C17" s="25"/>
      <c r="D17" s="26"/>
      <c r="E17" s="27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>
        <f t="shared" ca="1" si="0"/>
        <v>0</v>
      </c>
    </row>
    <row r="18" spans="2:18">
      <c r="B18" s="25" t="s">
        <v>29</v>
      </c>
      <c r="C18" s="25"/>
      <c r="D18" s="24"/>
      <c r="E18" s="24"/>
      <c r="F18" s="24"/>
      <c r="G18" s="24"/>
      <c r="H18" s="24"/>
      <c r="I18" s="24"/>
      <c r="J18" s="26"/>
      <c r="K18" s="26"/>
      <c r="L18" s="26"/>
      <c r="M18" s="26"/>
      <c r="N18" s="26"/>
      <c r="O18" s="26"/>
      <c r="P18" s="26"/>
      <c r="Q18" s="26"/>
      <c r="R18" s="26">
        <f t="shared" ca="1" si="0"/>
        <v>0</v>
      </c>
    </row>
    <row r="19" spans="2:18">
      <c r="B19" s="25" t="s">
        <v>30</v>
      </c>
      <c r="C19" s="25"/>
      <c r="D19" s="24"/>
      <c r="E19" s="24"/>
      <c r="F19" s="24"/>
      <c r="G19" s="24"/>
      <c r="H19" s="24"/>
      <c r="I19" s="24"/>
      <c r="J19" s="26"/>
      <c r="K19" s="26"/>
      <c r="L19" s="25"/>
      <c r="M19" s="25"/>
      <c r="N19" s="25"/>
      <c r="O19" s="25"/>
      <c r="P19" s="25"/>
      <c r="Q19" s="25"/>
      <c r="R19" s="25">
        <f t="shared" ca="1" si="0"/>
        <v>0</v>
      </c>
    </row>
    <row r="20" spans="2:18">
      <c r="B20" s="25" t="s">
        <v>31</v>
      </c>
      <c r="C20" s="25"/>
      <c r="D20" s="24"/>
      <c r="E20" s="24"/>
      <c r="F20" s="24"/>
      <c r="G20" s="24"/>
      <c r="H20" s="24"/>
      <c r="I20" s="24"/>
      <c r="J20" s="25"/>
      <c r="K20" s="25"/>
      <c r="L20" s="26"/>
      <c r="M20" s="26"/>
      <c r="N20" s="26"/>
      <c r="O20" s="26"/>
      <c r="P20" s="26"/>
      <c r="Q20" s="26"/>
      <c r="R20" s="26">
        <f t="shared" ca="1" si="0"/>
        <v>0</v>
      </c>
    </row>
    <row r="21" spans="2:18">
      <c r="B21" s="25" t="s">
        <v>32</v>
      </c>
      <c r="C21" s="25"/>
      <c r="D21" s="24"/>
      <c r="E21" s="24"/>
      <c r="F21" s="24"/>
      <c r="G21" s="24"/>
      <c r="H21" s="24"/>
      <c r="I21" s="24"/>
      <c r="J21" s="24"/>
      <c r="K21" s="24"/>
      <c r="L21" s="26"/>
      <c r="M21" s="26"/>
      <c r="N21" s="26"/>
      <c r="O21" s="26"/>
      <c r="P21" s="26"/>
      <c r="Q21" s="26"/>
      <c r="R21" s="26">
        <f t="shared" ca="1" si="0"/>
        <v>0</v>
      </c>
    </row>
    <row r="22" spans="2:18">
      <c r="B22" s="25" t="s">
        <v>33</v>
      </c>
      <c r="C22" s="25">
        <f t="shared" ref="C22:P22" si="1">SUM(C10:C21)</f>
        <v>112</v>
      </c>
      <c r="D22" s="28">
        <f t="shared" si="1"/>
        <v>204</v>
      </c>
      <c r="E22" s="28">
        <f t="shared" si="1"/>
        <v>19</v>
      </c>
      <c r="F22" s="28">
        <f t="shared" si="1"/>
        <v>82</v>
      </c>
      <c r="G22" s="28">
        <f t="shared" si="1"/>
        <v>50</v>
      </c>
      <c r="H22" s="29">
        <f t="shared" si="1"/>
        <v>210</v>
      </c>
      <c r="I22" s="29">
        <f>SUM(I10:I21)</f>
        <v>760</v>
      </c>
      <c r="J22" s="28">
        <f t="shared" si="1"/>
        <v>168</v>
      </c>
      <c r="K22" s="28">
        <f t="shared" si="1"/>
        <v>0</v>
      </c>
      <c r="L22" s="28">
        <f t="shared" si="1"/>
        <v>0</v>
      </c>
      <c r="M22" s="28">
        <f t="shared" si="1"/>
        <v>0</v>
      </c>
      <c r="N22" s="28">
        <f t="shared" si="1"/>
        <v>0</v>
      </c>
      <c r="O22" s="28">
        <f t="shared" si="1"/>
        <v>0</v>
      </c>
      <c r="P22" s="28">
        <f t="shared" si="1"/>
        <v>122</v>
      </c>
      <c r="Q22" s="28">
        <f>SUM(Q10:Q21)</f>
        <v>0</v>
      </c>
      <c r="R22" s="30">
        <f>R10+R11+R12</f>
        <v>1727</v>
      </c>
    </row>
    <row r="24" spans="2:18">
      <c r="B24" s="9" t="s">
        <v>34</v>
      </c>
    </row>
    <row r="25" spans="2:18" ht="15" customHeight="1">
      <c r="B25" s="78" t="s">
        <v>157</v>
      </c>
      <c r="C25" s="78"/>
      <c r="D25" s="78"/>
    </row>
    <row r="26" spans="2:18" ht="15" customHeight="1">
      <c r="B26" s="76"/>
      <c r="C26" s="76"/>
      <c r="D26" s="76"/>
      <c r="E26" s="76"/>
    </row>
    <row r="28" spans="2:18">
      <c r="K28" s="2" t="s">
        <v>36</v>
      </c>
    </row>
  </sheetData>
  <mergeCells count="6">
    <mergeCell ref="B5:R5"/>
    <mergeCell ref="B7:R7"/>
    <mergeCell ref="B8:R8"/>
    <mergeCell ref="B26:E26"/>
    <mergeCell ref="B6:S6"/>
    <mergeCell ref="B25:D25"/>
  </mergeCells>
  <pageMargins left="9.375E-2" right="0.7" top="0.75" bottom="0.75" header="0.3" footer="0.3"/>
  <pageSetup orientation="landscape" r:id="rId1"/>
  <ignoredErrors>
    <ignoredError sqref="R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O22"/>
  <sheetViews>
    <sheetView zoomScaleNormal="100" zoomScaleSheetLayoutView="100" workbookViewId="0">
      <selection activeCell="L12" sqref="L12"/>
    </sheetView>
  </sheetViews>
  <sheetFormatPr defaultColWidth="11.42578125" defaultRowHeight="15"/>
  <cols>
    <col min="1" max="1" width="38.140625" customWidth="1"/>
    <col min="2" max="2" width="6.140625" style="2" customWidth="1"/>
    <col min="3" max="3" width="7.140625" style="2" customWidth="1"/>
    <col min="4" max="4" width="7" style="2" customWidth="1"/>
    <col min="5" max="5" width="6.7109375" style="2" customWidth="1"/>
    <col min="6" max="6" width="6.85546875" customWidth="1"/>
    <col min="7" max="7" width="7" customWidth="1"/>
    <col min="8" max="8" width="6" customWidth="1"/>
    <col min="9" max="9" width="7.42578125" customWidth="1"/>
    <col min="10" max="10" width="6.140625" customWidth="1"/>
    <col min="11" max="11" width="6.140625" style="2" customWidth="1"/>
    <col min="12" max="12" width="5.85546875" customWidth="1"/>
    <col min="13" max="13" width="5.5703125" customWidth="1"/>
    <col min="14" max="14" width="7.140625" style="2" customWidth="1"/>
  </cols>
  <sheetData>
    <row r="1" spans="1:15" ht="27.75" customHeight="1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>
      <c r="A2" s="79" t="s">
        <v>37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spans="1:15" ht="18">
      <c r="A3" s="95" t="s">
        <v>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5">
      <c r="A4" s="74" t="s">
        <v>38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3"/>
    </row>
    <row r="5" spans="1:15">
      <c r="A5" s="8" t="s">
        <v>39</v>
      </c>
      <c r="B5" s="16" t="s">
        <v>40</v>
      </c>
      <c r="C5" s="16" t="s">
        <v>41</v>
      </c>
      <c r="D5" s="16" t="s">
        <v>23</v>
      </c>
      <c r="E5" s="16" t="s">
        <v>24</v>
      </c>
      <c r="F5" s="8" t="s">
        <v>25</v>
      </c>
      <c r="G5" s="8" t="s">
        <v>26</v>
      </c>
      <c r="H5" s="8" t="s">
        <v>27</v>
      </c>
      <c r="I5" s="8" t="s">
        <v>42</v>
      </c>
      <c r="J5" s="8" t="s">
        <v>29</v>
      </c>
      <c r="K5" s="16" t="s">
        <v>30</v>
      </c>
      <c r="L5" s="8" t="s">
        <v>31</v>
      </c>
      <c r="M5" s="8" t="s">
        <v>32</v>
      </c>
      <c r="N5" s="16" t="s">
        <v>43</v>
      </c>
    </row>
    <row r="6" spans="1:15">
      <c r="A6" s="31" t="s">
        <v>44</v>
      </c>
      <c r="B6" s="32">
        <v>10</v>
      </c>
      <c r="C6" s="32">
        <v>7</v>
      </c>
      <c r="D6" s="32">
        <v>4</v>
      </c>
      <c r="E6" s="32"/>
      <c r="F6" s="32"/>
      <c r="G6" s="32"/>
      <c r="H6" s="32"/>
      <c r="I6" s="21"/>
      <c r="J6" s="32"/>
      <c r="K6" s="32"/>
      <c r="L6" s="32"/>
      <c r="M6" s="32"/>
      <c r="N6" s="32">
        <f>SUM(B6:M6)</f>
        <v>21</v>
      </c>
    </row>
    <row r="7" spans="1:15">
      <c r="A7" s="31" t="s">
        <v>45</v>
      </c>
      <c r="B7" s="32">
        <v>0</v>
      </c>
      <c r="C7" s="32">
        <v>0</v>
      </c>
      <c r="D7" s="32">
        <v>0</v>
      </c>
      <c r="E7" s="32"/>
      <c r="F7" s="32"/>
      <c r="G7" s="32"/>
      <c r="H7" s="32"/>
      <c r="I7" s="21"/>
      <c r="J7" s="32"/>
      <c r="K7" s="32"/>
      <c r="L7" s="32"/>
      <c r="M7" s="32"/>
      <c r="N7" s="32">
        <f t="shared" ref="N7:N20" si="0">SUM(B7:M7)</f>
        <v>0</v>
      </c>
    </row>
    <row r="8" spans="1:15">
      <c r="A8" s="31" t="s">
        <v>46</v>
      </c>
      <c r="B8" s="32">
        <v>0</v>
      </c>
      <c r="C8" s="32">
        <v>0</v>
      </c>
      <c r="D8" s="32">
        <v>0</v>
      </c>
      <c r="E8" s="32"/>
      <c r="F8" s="32"/>
      <c r="G8" s="32"/>
      <c r="H8" s="32"/>
      <c r="I8" s="21"/>
      <c r="J8" s="32"/>
      <c r="K8" s="32"/>
      <c r="L8" s="32"/>
      <c r="M8" s="32"/>
      <c r="N8" s="32">
        <f t="shared" si="0"/>
        <v>0</v>
      </c>
    </row>
    <row r="9" spans="1:15">
      <c r="A9" s="31" t="s">
        <v>47</v>
      </c>
      <c r="B9" s="32">
        <v>15</v>
      </c>
      <c r="C9" s="32">
        <v>0</v>
      </c>
      <c r="D9" s="32">
        <v>1</v>
      </c>
      <c r="E9" s="32"/>
      <c r="F9" s="32"/>
      <c r="G9" s="32"/>
      <c r="H9" s="32"/>
      <c r="I9" s="21"/>
      <c r="J9" s="32"/>
      <c r="K9" s="32"/>
      <c r="L9" s="32"/>
      <c r="M9" s="32"/>
      <c r="N9" s="32">
        <f t="shared" si="0"/>
        <v>16</v>
      </c>
    </row>
    <row r="10" spans="1:15">
      <c r="A10" s="31" t="s">
        <v>48</v>
      </c>
      <c r="B10" s="32">
        <v>91</v>
      </c>
      <c r="C10" s="32">
        <v>53</v>
      </c>
      <c r="D10" s="32">
        <v>62</v>
      </c>
      <c r="E10" s="32"/>
      <c r="F10" s="32"/>
      <c r="G10" s="32"/>
      <c r="H10" s="32"/>
      <c r="I10" s="21"/>
      <c r="J10" s="32"/>
      <c r="K10" s="32"/>
      <c r="L10" s="32"/>
      <c r="M10" s="32"/>
      <c r="N10" s="32">
        <f t="shared" si="0"/>
        <v>206</v>
      </c>
    </row>
    <row r="11" spans="1:15">
      <c r="A11" s="31" t="s">
        <v>49</v>
      </c>
      <c r="B11" s="32">
        <v>47</v>
      </c>
      <c r="C11" s="32">
        <v>121</v>
      </c>
      <c r="D11" s="32">
        <v>110</v>
      </c>
      <c r="E11" s="32"/>
      <c r="F11" s="32"/>
      <c r="G11" s="32"/>
      <c r="H11" s="32"/>
      <c r="I11" s="21"/>
      <c r="J11" s="32"/>
      <c r="K11" s="32"/>
      <c r="L11" s="32"/>
      <c r="M11" s="32"/>
      <c r="N11" s="32">
        <f t="shared" si="0"/>
        <v>278</v>
      </c>
    </row>
    <row r="12" spans="1:15" ht="21" customHeight="1">
      <c r="A12" s="31" t="s">
        <v>50</v>
      </c>
      <c r="B12" s="32">
        <v>3</v>
      </c>
      <c r="C12" s="32">
        <v>2</v>
      </c>
      <c r="D12" s="32">
        <v>4</v>
      </c>
      <c r="E12" s="32"/>
      <c r="F12" s="32"/>
      <c r="G12" s="32"/>
      <c r="H12" s="32"/>
      <c r="I12" s="21"/>
      <c r="J12" s="32"/>
      <c r="K12" s="32"/>
      <c r="L12" s="32"/>
      <c r="M12" s="32"/>
      <c r="N12" s="32">
        <f t="shared" si="0"/>
        <v>9</v>
      </c>
    </row>
    <row r="13" spans="1:15" ht="15.75" customHeight="1">
      <c r="A13" s="31" t="s">
        <v>51</v>
      </c>
      <c r="B13" s="32">
        <v>0</v>
      </c>
      <c r="C13" s="32">
        <v>3</v>
      </c>
      <c r="D13" s="32">
        <v>3</v>
      </c>
      <c r="E13" s="32"/>
      <c r="F13" s="32"/>
      <c r="G13" s="32"/>
      <c r="H13" s="32"/>
      <c r="I13" s="21"/>
      <c r="J13" s="32"/>
      <c r="K13" s="32"/>
      <c r="L13" s="32"/>
      <c r="M13" s="32"/>
      <c r="N13" s="32">
        <f t="shared" si="0"/>
        <v>6</v>
      </c>
    </row>
    <row r="14" spans="1:15">
      <c r="A14" s="31" t="s">
        <v>52</v>
      </c>
      <c r="B14" s="32">
        <v>1</v>
      </c>
      <c r="C14" s="32">
        <v>3</v>
      </c>
      <c r="D14" s="32">
        <v>0</v>
      </c>
      <c r="E14" s="32"/>
      <c r="F14" s="32"/>
      <c r="G14" s="32"/>
      <c r="H14" s="32"/>
      <c r="I14" s="21"/>
      <c r="J14" s="32"/>
      <c r="K14" s="32"/>
      <c r="L14" s="32"/>
      <c r="M14" s="32"/>
      <c r="N14" s="32">
        <f t="shared" si="0"/>
        <v>4</v>
      </c>
    </row>
    <row r="15" spans="1:15">
      <c r="A15" s="31" t="s">
        <v>53</v>
      </c>
      <c r="B15" s="32">
        <v>0</v>
      </c>
      <c r="C15" s="32">
        <v>1</v>
      </c>
      <c r="D15" s="32">
        <v>1</v>
      </c>
      <c r="E15" s="32"/>
      <c r="F15" s="32"/>
      <c r="G15" s="32"/>
      <c r="H15" s="32"/>
      <c r="I15" s="21"/>
      <c r="J15" s="32"/>
      <c r="K15" s="32"/>
      <c r="L15" s="32"/>
      <c r="M15" s="32"/>
      <c r="N15" s="32">
        <f t="shared" si="0"/>
        <v>2</v>
      </c>
    </row>
    <row r="16" spans="1:15">
      <c r="A16" s="31" t="s">
        <v>54</v>
      </c>
      <c r="B16" s="32">
        <v>0</v>
      </c>
      <c r="C16" s="32">
        <v>0</v>
      </c>
      <c r="D16" s="32">
        <v>0</v>
      </c>
      <c r="E16" s="32"/>
      <c r="F16" s="32"/>
      <c r="G16" s="32"/>
      <c r="H16" s="32"/>
      <c r="I16" s="21"/>
      <c r="J16" s="32"/>
      <c r="K16" s="32"/>
      <c r="L16" s="32"/>
      <c r="M16" s="32"/>
      <c r="N16" s="32">
        <f t="shared" si="0"/>
        <v>0</v>
      </c>
    </row>
    <row r="17" spans="1:14">
      <c r="A17" s="31" t="s">
        <v>55</v>
      </c>
      <c r="B17" s="32">
        <v>13</v>
      </c>
      <c r="C17" s="32">
        <v>62</v>
      </c>
      <c r="D17" s="32">
        <v>51</v>
      </c>
      <c r="E17" s="32"/>
      <c r="F17" s="32"/>
      <c r="G17" s="32"/>
      <c r="H17" s="32"/>
      <c r="I17" s="21"/>
      <c r="J17" s="32"/>
      <c r="K17" s="32"/>
      <c r="L17" s="32"/>
      <c r="M17" s="32"/>
      <c r="N17" s="32">
        <f t="shared" si="0"/>
        <v>126</v>
      </c>
    </row>
    <row r="18" spans="1:14">
      <c r="A18" s="31" t="s">
        <v>56</v>
      </c>
      <c r="B18" s="32">
        <v>48</v>
      </c>
      <c r="C18" s="32">
        <v>26</v>
      </c>
      <c r="D18" s="32">
        <v>53</v>
      </c>
      <c r="E18" s="32"/>
      <c r="F18" s="32"/>
      <c r="G18" s="32"/>
      <c r="H18" s="32"/>
      <c r="I18" s="21"/>
      <c r="J18" s="32"/>
      <c r="K18" s="32"/>
      <c r="L18" s="32"/>
      <c r="M18" s="32"/>
      <c r="N18" s="32">
        <f t="shared" si="0"/>
        <v>127</v>
      </c>
    </row>
    <row r="19" spans="1:14">
      <c r="A19" s="31" t="s">
        <v>57</v>
      </c>
      <c r="B19" s="32">
        <v>16</v>
      </c>
      <c r="C19" s="32">
        <v>8</v>
      </c>
      <c r="D19" s="32">
        <v>45</v>
      </c>
      <c r="E19" s="32"/>
      <c r="F19" s="32"/>
      <c r="G19" s="32"/>
      <c r="H19" s="32"/>
      <c r="I19" s="21"/>
      <c r="J19" s="32"/>
      <c r="K19" s="32"/>
      <c r="L19" s="32"/>
      <c r="M19" s="32"/>
      <c r="N19" s="32">
        <f t="shared" si="0"/>
        <v>69</v>
      </c>
    </row>
    <row r="20" spans="1:14">
      <c r="A20" s="31" t="s">
        <v>58</v>
      </c>
      <c r="B20" s="32">
        <v>26</v>
      </c>
      <c r="C20" s="32">
        <v>17</v>
      </c>
      <c r="D20" s="32">
        <v>67</v>
      </c>
      <c r="E20" s="32"/>
      <c r="F20" s="32"/>
      <c r="G20" s="32"/>
      <c r="H20" s="32"/>
      <c r="I20" s="21"/>
      <c r="J20" s="32"/>
      <c r="K20" s="32"/>
      <c r="L20" s="32"/>
      <c r="M20" s="32"/>
      <c r="N20" s="32">
        <f t="shared" si="0"/>
        <v>110</v>
      </c>
    </row>
    <row r="21" spans="1:14">
      <c r="A21" s="33" t="s">
        <v>33</v>
      </c>
      <c r="B21">
        <f>SUM(B6:B20)</f>
        <v>270</v>
      </c>
      <c r="C21" s="32">
        <f>SUM(C6:C20)</f>
        <v>303</v>
      </c>
      <c r="D21" s="32">
        <f>SUM(D6:D20)</f>
        <v>401</v>
      </c>
      <c r="E21" s="34"/>
      <c r="F21" s="34"/>
      <c r="G21" s="34"/>
      <c r="H21" s="34"/>
      <c r="I21" s="35"/>
      <c r="J21" s="34"/>
      <c r="K21" s="34"/>
      <c r="L21" s="34"/>
      <c r="M21" s="34"/>
      <c r="N21" s="32">
        <f>SUM(B21:M21)</f>
        <v>974</v>
      </c>
    </row>
    <row r="22" spans="1:14">
      <c r="A22" s="80"/>
      <c r="B22" s="81"/>
    </row>
  </sheetData>
  <mergeCells count="5">
    <mergeCell ref="A1:N1"/>
    <mergeCell ref="A3:N3"/>
    <mergeCell ref="A2:N2"/>
    <mergeCell ref="A4:N4"/>
    <mergeCell ref="A22:B22"/>
  </mergeCells>
  <pageMargins left="0.375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B5:M25"/>
  <sheetViews>
    <sheetView zoomScaleNormal="100" workbookViewId="0">
      <selection activeCell="H17" sqref="H17"/>
    </sheetView>
  </sheetViews>
  <sheetFormatPr defaultColWidth="11.42578125" defaultRowHeight="15"/>
  <cols>
    <col min="1" max="1" width="4.28515625" customWidth="1"/>
    <col min="2" max="2" width="12.5703125" style="2" customWidth="1"/>
    <col min="3" max="3" width="8.42578125" style="2" customWidth="1"/>
    <col min="4" max="4" width="8.85546875" style="2" customWidth="1"/>
    <col min="5" max="5" width="11.28515625" style="2" customWidth="1"/>
    <col min="6" max="6" width="13.85546875" style="2" customWidth="1"/>
    <col min="7" max="7" width="6.42578125" style="2" customWidth="1"/>
    <col min="8" max="8" width="14.7109375" style="2" customWidth="1"/>
    <col min="9" max="9" width="8.42578125" style="2" customWidth="1"/>
    <col min="10" max="10" width="10.7109375" style="2" customWidth="1"/>
    <col min="11" max="11" width="6.42578125" style="2" customWidth="1"/>
  </cols>
  <sheetData>
    <row r="5" spans="2:12" ht="26.25" customHeight="1">
      <c r="B5" s="77" t="s">
        <v>0</v>
      </c>
      <c r="C5" s="77"/>
      <c r="D5" s="77"/>
      <c r="E5" s="77"/>
      <c r="F5" s="77"/>
      <c r="G5" s="77"/>
      <c r="H5" s="77"/>
      <c r="I5" s="77"/>
      <c r="J5" s="77"/>
      <c r="K5" s="20"/>
    </row>
    <row r="6" spans="2:12" ht="33.75" customHeight="1">
      <c r="B6" s="83" t="s">
        <v>37</v>
      </c>
      <c r="C6" s="83"/>
      <c r="D6" s="83"/>
      <c r="E6" s="83"/>
      <c r="F6" s="83"/>
      <c r="G6" s="83"/>
      <c r="H6" s="83"/>
      <c r="I6" s="83"/>
      <c r="J6" s="83"/>
      <c r="K6" s="16"/>
    </row>
    <row r="7" spans="2:12" ht="28.5">
      <c r="B7" s="16" t="s">
        <v>2</v>
      </c>
      <c r="C7" s="16"/>
      <c r="D7" s="16"/>
      <c r="E7" s="16"/>
      <c r="F7" s="16"/>
      <c r="G7" s="16"/>
      <c r="H7" s="16"/>
      <c r="I7" s="16"/>
      <c r="J7" s="16"/>
      <c r="K7" s="19"/>
    </row>
    <row r="8" spans="2:12" ht="18" customHeight="1">
      <c r="B8" s="84" t="s">
        <v>59</v>
      </c>
      <c r="C8" s="84"/>
      <c r="D8" s="84"/>
      <c r="E8" s="84"/>
      <c r="F8" s="84"/>
      <c r="G8" s="84"/>
      <c r="H8" s="84"/>
      <c r="I8" s="84"/>
      <c r="J8" s="84"/>
      <c r="K8" s="7"/>
    </row>
    <row r="9" spans="2:12" ht="57">
      <c r="B9" s="8" t="s">
        <v>4</v>
      </c>
      <c r="C9" s="16" t="s">
        <v>60</v>
      </c>
      <c r="D9" s="16" t="s">
        <v>61</v>
      </c>
      <c r="E9" s="16" t="s">
        <v>62</v>
      </c>
      <c r="F9" s="16" t="s">
        <v>63</v>
      </c>
      <c r="G9" s="16" t="s">
        <v>64</v>
      </c>
      <c r="H9" s="16" t="s">
        <v>58</v>
      </c>
      <c r="I9" s="16" t="s">
        <v>156</v>
      </c>
      <c r="J9" s="16" t="s">
        <v>56</v>
      </c>
      <c r="K9" s="16" t="s">
        <v>20</v>
      </c>
    </row>
    <row r="10" spans="2:12">
      <c r="B10" s="9" t="s">
        <v>65</v>
      </c>
      <c r="C10" s="7">
        <v>157</v>
      </c>
      <c r="D10" s="7">
        <v>10</v>
      </c>
      <c r="E10" s="7">
        <v>0</v>
      </c>
      <c r="F10" s="7">
        <v>16</v>
      </c>
      <c r="G10" s="7">
        <v>0</v>
      </c>
      <c r="H10" s="2">
        <v>26</v>
      </c>
      <c r="I10" s="36">
        <v>13</v>
      </c>
      <c r="J10" s="7">
        <v>48</v>
      </c>
      <c r="K10" s="7">
        <f>SUM(C10:J10)</f>
        <v>270</v>
      </c>
    </row>
    <row r="11" spans="2:12">
      <c r="B11" s="9" t="s">
        <v>66</v>
      </c>
      <c r="C11" s="7">
        <v>180</v>
      </c>
      <c r="D11" s="7">
        <v>7</v>
      </c>
      <c r="E11" s="7">
        <v>0</v>
      </c>
      <c r="F11" s="7">
        <v>8</v>
      </c>
      <c r="G11" s="7">
        <v>3</v>
      </c>
      <c r="H11" s="7">
        <v>17</v>
      </c>
      <c r="I11" s="37">
        <v>62</v>
      </c>
      <c r="J11" s="7">
        <v>26</v>
      </c>
      <c r="K11" s="7">
        <f>SUM(C11:J11)</f>
        <v>303</v>
      </c>
      <c r="L11" s="7"/>
    </row>
    <row r="12" spans="2:12">
      <c r="B12" s="9" t="s">
        <v>67</v>
      </c>
      <c r="C12" s="7">
        <v>178</v>
      </c>
      <c r="D12" s="7">
        <v>4</v>
      </c>
      <c r="E12" s="7">
        <v>0</v>
      </c>
      <c r="F12" s="7">
        <v>45</v>
      </c>
      <c r="G12" s="7">
        <v>3</v>
      </c>
      <c r="H12" s="7">
        <v>67</v>
      </c>
      <c r="I12" s="37">
        <v>51</v>
      </c>
      <c r="J12" s="7">
        <v>53</v>
      </c>
      <c r="K12" s="7">
        <f>SUM(C12:J12)</f>
        <v>401</v>
      </c>
      <c r="L12" s="7"/>
    </row>
    <row r="13" spans="2:12">
      <c r="B13" s="9" t="s">
        <v>24</v>
      </c>
      <c r="C13" s="7"/>
      <c r="D13" s="7"/>
      <c r="E13" s="7"/>
      <c r="F13" s="7"/>
      <c r="G13" s="7"/>
      <c r="H13" s="7"/>
      <c r="I13" s="37"/>
      <c r="J13" s="7"/>
      <c r="K13" s="7"/>
    </row>
    <row r="14" spans="2:12">
      <c r="B14" s="9" t="s">
        <v>25</v>
      </c>
      <c r="D14" s="7"/>
      <c r="E14" s="7"/>
      <c r="F14" s="7"/>
      <c r="G14" s="7"/>
      <c r="I14" s="36"/>
      <c r="J14" s="7"/>
      <c r="K14" s="7"/>
    </row>
    <row r="15" spans="2:12">
      <c r="B15" s="9" t="s">
        <v>26</v>
      </c>
      <c r="C15" s="7"/>
      <c r="D15" s="7"/>
      <c r="E15" s="7"/>
      <c r="F15" s="7"/>
      <c r="G15" s="7"/>
      <c r="H15" s="7"/>
      <c r="I15" s="37"/>
      <c r="J15" s="7"/>
      <c r="K15" s="7"/>
    </row>
    <row r="16" spans="2:12">
      <c r="B16" s="9" t="s">
        <v>27</v>
      </c>
      <c r="C16" s="37"/>
      <c r="D16" s="37"/>
      <c r="E16" s="37"/>
      <c r="F16" s="37"/>
      <c r="G16" s="37"/>
      <c r="H16" s="37"/>
      <c r="I16" s="37"/>
      <c r="J16" s="37"/>
      <c r="K16" s="37"/>
    </row>
    <row r="17" spans="2:13">
      <c r="B17" s="9" t="s">
        <v>68</v>
      </c>
      <c r="C17" s="38"/>
      <c r="D17" s="38"/>
      <c r="E17" s="38"/>
      <c r="F17" s="38"/>
      <c r="G17" s="38"/>
      <c r="H17" s="38"/>
      <c r="I17" s="38"/>
      <c r="J17" s="38"/>
      <c r="K17" s="38"/>
    </row>
    <row r="18" spans="2:13">
      <c r="B18" s="9" t="s">
        <v>29</v>
      </c>
      <c r="C18" s="7"/>
      <c r="D18" s="7"/>
      <c r="E18" s="7"/>
      <c r="F18" s="7"/>
      <c r="G18" s="7"/>
      <c r="H18" s="7"/>
      <c r="I18" s="37"/>
      <c r="J18" s="7"/>
      <c r="K18" s="7"/>
    </row>
    <row r="19" spans="2:13">
      <c r="B19" s="9" t="s">
        <v>69</v>
      </c>
      <c r="C19" s="7"/>
      <c r="D19" s="7"/>
      <c r="E19" s="7"/>
      <c r="F19" s="7"/>
      <c r="G19" s="7"/>
      <c r="H19" s="7"/>
      <c r="I19" s="37"/>
      <c r="J19" s="7"/>
      <c r="K19" s="7"/>
    </row>
    <row r="20" spans="2:13">
      <c r="B20" s="9" t="s">
        <v>31</v>
      </c>
      <c r="C20" s="7"/>
      <c r="D20" s="7"/>
      <c r="E20" s="7"/>
      <c r="F20" s="7"/>
      <c r="G20" s="7"/>
      <c r="H20" s="7"/>
      <c r="I20" s="37"/>
      <c r="J20" s="7"/>
      <c r="K20" s="7"/>
      <c r="M20" s="15"/>
    </row>
    <row r="21" spans="2:13">
      <c r="B21" s="9" t="s">
        <v>32</v>
      </c>
      <c r="C21" s="7"/>
      <c r="D21" s="7"/>
      <c r="E21" s="7"/>
      <c r="F21" s="7"/>
      <c r="G21" s="7"/>
      <c r="H21" s="7"/>
      <c r="I21" s="37"/>
      <c r="J21" s="7"/>
      <c r="K21" s="7"/>
      <c r="M21" s="15"/>
    </row>
    <row r="22" spans="2:13">
      <c r="B22" s="92" t="s">
        <v>20</v>
      </c>
      <c r="C22" s="93">
        <f t="shared" ref="C22:K22" si="0">SUM(C10:C21)</f>
        <v>515</v>
      </c>
      <c r="D22" s="93">
        <f t="shared" si="0"/>
        <v>21</v>
      </c>
      <c r="E22" s="93">
        <f t="shared" si="0"/>
        <v>0</v>
      </c>
      <c r="F22" s="93">
        <f t="shared" si="0"/>
        <v>69</v>
      </c>
      <c r="G22" s="93">
        <f t="shared" si="0"/>
        <v>6</v>
      </c>
      <c r="H22" s="93">
        <f t="shared" si="0"/>
        <v>110</v>
      </c>
      <c r="I22" s="94">
        <f t="shared" si="0"/>
        <v>126</v>
      </c>
      <c r="J22" s="93">
        <f t="shared" si="0"/>
        <v>127</v>
      </c>
      <c r="K22" s="93">
        <f t="shared" si="0"/>
        <v>974</v>
      </c>
      <c r="M22" s="15"/>
    </row>
    <row r="23" spans="2:13">
      <c r="B23" s="78" t="s">
        <v>158</v>
      </c>
      <c r="C23" s="78"/>
      <c r="D23" s="78"/>
      <c r="I23" s="14"/>
      <c r="M23" s="14"/>
    </row>
    <row r="24" spans="2:13" ht="18" customHeight="1"/>
    <row r="25" spans="2:13">
      <c r="B25" s="82"/>
      <c r="C25" s="82"/>
    </row>
  </sheetData>
  <mergeCells count="5">
    <mergeCell ref="B25:C25"/>
    <mergeCell ref="B5:J5"/>
    <mergeCell ref="B23:D23"/>
    <mergeCell ref="B6:J6"/>
    <mergeCell ref="B8:J8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C4:L36"/>
  <sheetViews>
    <sheetView showWhiteSpace="0" topLeftCell="C1" zoomScaleNormal="100" zoomScaleSheetLayoutView="100" workbookViewId="0">
      <selection activeCell="C7" sqref="C7:I7"/>
    </sheetView>
  </sheetViews>
  <sheetFormatPr defaultColWidth="11.42578125" defaultRowHeight="12.6" customHeight="1"/>
  <cols>
    <col min="1" max="1" width="11.42578125" style="1"/>
    <col min="2" max="3" width="6.42578125" style="1" customWidth="1"/>
    <col min="4" max="4" width="9" style="1" customWidth="1"/>
    <col min="5" max="5" width="10" style="5" customWidth="1"/>
    <col min="6" max="6" width="14.5703125" style="6" customWidth="1"/>
    <col min="7" max="7" width="10.42578125" style="6" customWidth="1"/>
    <col min="8" max="8" width="9" style="6" customWidth="1"/>
    <col min="9" max="9" width="10.7109375" style="1" customWidth="1"/>
    <col min="10" max="10" width="10.28515625" style="6" customWidth="1"/>
    <col min="11" max="11" width="9.7109375" style="1" customWidth="1"/>
    <col min="12" max="12" width="8.42578125" style="1" customWidth="1"/>
    <col min="13" max="16384" width="11.42578125" style="1"/>
  </cols>
  <sheetData>
    <row r="4" spans="3:12" ht="15" customHeight="1">
      <c r="C4" s="74" t="s">
        <v>0</v>
      </c>
      <c r="D4" s="74"/>
      <c r="E4" s="74"/>
      <c r="F4" s="74"/>
      <c r="G4" s="74"/>
      <c r="H4" s="74"/>
      <c r="I4" s="74"/>
      <c r="J4" s="74"/>
      <c r="K4" s="74"/>
      <c r="L4" s="74"/>
    </row>
    <row r="5" spans="3:12" ht="33.75" customHeight="1">
      <c r="C5" s="83" t="s">
        <v>70</v>
      </c>
      <c r="D5" s="83"/>
      <c r="E5" s="83"/>
      <c r="F5" s="83"/>
      <c r="G5" s="83"/>
      <c r="H5" s="83"/>
      <c r="I5" s="83"/>
      <c r="J5" s="83"/>
      <c r="K5" s="83"/>
      <c r="L5" s="83"/>
    </row>
    <row r="6" spans="3:12" ht="15" customHeight="1">
      <c r="C6" s="87" t="s">
        <v>2</v>
      </c>
      <c r="D6" s="87"/>
      <c r="E6" s="87"/>
      <c r="F6" s="87"/>
      <c r="G6" s="87"/>
      <c r="H6" s="87"/>
      <c r="I6" s="87"/>
      <c r="J6" s="87"/>
      <c r="K6" s="87"/>
      <c r="L6" s="87"/>
    </row>
    <row r="7" spans="3:12" ht="23.25" customHeight="1">
      <c r="C7" s="84" t="s">
        <v>71</v>
      </c>
      <c r="D7" s="84"/>
      <c r="E7" s="84"/>
      <c r="F7" s="84"/>
      <c r="G7" s="84"/>
      <c r="H7" s="84"/>
      <c r="I7" s="84"/>
      <c r="J7" s="79" t="s">
        <v>72</v>
      </c>
      <c r="K7" s="79"/>
      <c r="L7" s="79"/>
    </row>
    <row r="8" spans="3:12" ht="32.25" customHeight="1">
      <c r="E8" s="9" t="s">
        <v>4</v>
      </c>
      <c r="F8" s="40" t="s">
        <v>73</v>
      </c>
      <c r="G8" s="9" t="s">
        <v>60</v>
      </c>
      <c r="H8" s="9" t="s">
        <v>74</v>
      </c>
      <c r="I8" s="9" t="s">
        <v>64</v>
      </c>
      <c r="J8" s="40" t="s">
        <v>75</v>
      </c>
    </row>
    <row r="9" spans="3:12" ht="19.5" customHeight="1">
      <c r="E9" s="79" t="s">
        <v>21</v>
      </c>
      <c r="F9" s="9" t="s">
        <v>76</v>
      </c>
      <c r="G9" s="71">
        <v>15</v>
      </c>
      <c r="H9" s="71">
        <v>0</v>
      </c>
      <c r="I9" s="71">
        <v>0</v>
      </c>
      <c r="J9" s="71">
        <v>0</v>
      </c>
    </row>
    <row r="10" spans="3:12" ht="19.5" customHeight="1">
      <c r="E10" s="79"/>
      <c r="F10" s="9" t="s">
        <v>77</v>
      </c>
      <c r="G10" s="7">
        <v>0</v>
      </c>
      <c r="H10" s="7">
        <v>1</v>
      </c>
      <c r="I10" s="7">
        <v>0</v>
      </c>
      <c r="J10" s="7">
        <v>0</v>
      </c>
    </row>
    <row r="11" spans="3:12" ht="13.5" customHeight="1">
      <c r="E11" s="79" t="s">
        <v>66</v>
      </c>
      <c r="F11" s="9" t="s">
        <v>76</v>
      </c>
      <c r="G11" s="7">
        <v>188</v>
      </c>
      <c r="H11" s="7">
        <v>4</v>
      </c>
      <c r="I11" s="7">
        <v>12</v>
      </c>
      <c r="J11" s="7">
        <v>0</v>
      </c>
    </row>
    <row r="12" spans="3:12" ht="13.5" customHeight="1">
      <c r="E12" s="79"/>
      <c r="F12" s="9" t="s">
        <v>77</v>
      </c>
      <c r="G12" s="7">
        <v>0</v>
      </c>
      <c r="H12" s="7">
        <v>0</v>
      </c>
      <c r="I12" s="7">
        <v>0</v>
      </c>
      <c r="J12" s="7">
        <v>0</v>
      </c>
    </row>
    <row r="13" spans="3:12" ht="13.5" customHeight="1">
      <c r="E13" s="79" t="s">
        <v>67</v>
      </c>
      <c r="F13" s="9" t="s">
        <v>76</v>
      </c>
      <c r="G13" s="7">
        <v>25</v>
      </c>
      <c r="H13" s="7">
        <v>3</v>
      </c>
      <c r="I13" s="7">
        <v>0</v>
      </c>
      <c r="J13" s="7">
        <v>0</v>
      </c>
    </row>
    <row r="14" spans="3:12" ht="13.5" customHeight="1">
      <c r="E14" s="79"/>
      <c r="F14" s="9" t="s">
        <v>77</v>
      </c>
      <c r="G14" s="7">
        <v>0</v>
      </c>
      <c r="H14" s="7">
        <v>1</v>
      </c>
      <c r="I14" s="7">
        <v>0</v>
      </c>
      <c r="J14" s="7">
        <v>0</v>
      </c>
    </row>
    <row r="15" spans="3:12" ht="13.5" customHeight="1">
      <c r="E15" s="84" t="s">
        <v>24</v>
      </c>
      <c r="F15" s="9" t="s">
        <v>76</v>
      </c>
      <c r="G15" s="7"/>
      <c r="H15" s="7"/>
      <c r="I15" s="7"/>
      <c r="J15" s="7"/>
    </row>
    <row r="16" spans="3:12" ht="13.5" customHeight="1">
      <c r="E16" s="84"/>
      <c r="F16" s="9" t="s">
        <v>77</v>
      </c>
      <c r="G16" s="7"/>
      <c r="H16" s="7"/>
      <c r="I16" s="7"/>
      <c r="J16" s="7"/>
    </row>
    <row r="17" spans="5:10" ht="13.5" customHeight="1">
      <c r="E17" s="79" t="s">
        <v>25</v>
      </c>
      <c r="F17" s="9" t="s">
        <v>76</v>
      </c>
      <c r="G17" s="7"/>
      <c r="H17" s="7"/>
      <c r="I17" s="7"/>
      <c r="J17" s="7"/>
    </row>
    <row r="18" spans="5:10" ht="13.5" customHeight="1">
      <c r="E18" s="79"/>
      <c r="F18" s="9" t="s">
        <v>77</v>
      </c>
      <c r="G18" s="7"/>
      <c r="H18" s="7"/>
      <c r="I18" s="7"/>
      <c r="J18" s="7"/>
    </row>
    <row r="19" spans="5:10" ht="13.5" customHeight="1">
      <c r="E19" s="79" t="s">
        <v>26</v>
      </c>
      <c r="F19" s="9" t="s">
        <v>76</v>
      </c>
      <c r="G19" s="7"/>
      <c r="H19" s="7"/>
      <c r="I19" s="7"/>
      <c r="J19" s="7"/>
    </row>
    <row r="20" spans="5:10" ht="11.25" customHeight="1">
      <c r="E20" s="79"/>
      <c r="F20" s="9" t="s">
        <v>77</v>
      </c>
      <c r="G20" s="7"/>
      <c r="H20" s="7"/>
      <c r="I20" s="7"/>
      <c r="J20" s="7"/>
    </row>
    <row r="21" spans="5:10" ht="12.6" customHeight="1">
      <c r="E21" s="79" t="s">
        <v>27</v>
      </c>
      <c r="F21" s="9" t="s">
        <v>76</v>
      </c>
      <c r="G21" s="7"/>
      <c r="H21" s="7"/>
      <c r="I21" s="7"/>
      <c r="J21" s="7"/>
    </row>
    <row r="22" spans="5:10" ht="12.6" customHeight="1">
      <c r="E22" s="79"/>
      <c r="F22" s="9" t="s">
        <v>77</v>
      </c>
      <c r="G22" s="7"/>
      <c r="H22" s="7"/>
      <c r="I22" s="7"/>
      <c r="J22" s="7"/>
    </row>
    <row r="23" spans="5:10" ht="12.6" customHeight="1">
      <c r="E23" s="79" t="s">
        <v>68</v>
      </c>
      <c r="F23" s="9" t="s">
        <v>76</v>
      </c>
      <c r="G23" s="22"/>
      <c r="H23" s="22"/>
      <c r="I23" s="22"/>
      <c r="J23" s="22"/>
    </row>
    <row r="24" spans="5:10" ht="12.6" customHeight="1">
      <c r="E24" s="79"/>
      <c r="F24" s="9" t="s">
        <v>77</v>
      </c>
      <c r="G24" s="7"/>
      <c r="H24" s="7"/>
      <c r="I24" s="7"/>
      <c r="J24" s="7"/>
    </row>
    <row r="25" spans="5:10" ht="12.6" customHeight="1">
      <c r="E25" s="79" t="s">
        <v>29</v>
      </c>
      <c r="F25" s="9" t="s">
        <v>76</v>
      </c>
      <c r="G25" s="7"/>
      <c r="H25" s="7"/>
      <c r="I25" s="7"/>
      <c r="J25" s="7"/>
    </row>
    <row r="26" spans="5:10" ht="12.6" customHeight="1">
      <c r="E26" s="79"/>
      <c r="F26" s="9" t="s">
        <v>77</v>
      </c>
    </row>
    <row r="27" spans="5:10" ht="12.6" customHeight="1">
      <c r="E27" s="79" t="s">
        <v>69</v>
      </c>
      <c r="F27" s="9" t="s">
        <v>76</v>
      </c>
      <c r="G27" s="7"/>
      <c r="H27" s="7"/>
      <c r="I27" s="6"/>
      <c r="J27" s="7"/>
    </row>
    <row r="28" spans="5:10" ht="12.6" customHeight="1">
      <c r="E28" s="79"/>
      <c r="F28" s="9" t="s">
        <v>77</v>
      </c>
      <c r="G28" s="7"/>
      <c r="H28" s="7"/>
      <c r="I28" s="7"/>
      <c r="J28" s="7"/>
    </row>
    <row r="29" spans="5:10" ht="12.6" customHeight="1">
      <c r="E29" s="79" t="s">
        <v>31</v>
      </c>
      <c r="F29" s="9" t="s">
        <v>76</v>
      </c>
      <c r="G29" s="7"/>
      <c r="H29" s="7"/>
      <c r="I29" s="7"/>
      <c r="J29" s="7"/>
    </row>
    <row r="30" spans="5:10" ht="12.6" customHeight="1">
      <c r="E30" s="79"/>
      <c r="F30" s="9" t="s">
        <v>77</v>
      </c>
      <c r="G30" s="7"/>
      <c r="H30" s="7"/>
      <c r="I30" s="7"/>
      <c r="J30" s="7"/>
    </row>
    <row r="31" spans="5:10" ht="12.6" customHeight="1">
      <c r="E31" s="79" t="s">
        <v>32</v>
      </c>
      <c r="F31" s="9" t="s">
        <v>76</v>
      </c>
      <c r="G31" s="7"/>
      <c r="H31" s="7"/>
      <c r="I31" s="7"/>
      <c r="J31" s="7"/>
    </row>
    <row r="32" spans="5:10" ht="12.6" customHeight="1">
      <c r="E32" s="79"/>
      <c r="F32" s="9" t="s">
        <v>77</v>
      </c>
      <c r="G32" s="7"/>
      <c r="H32" s="7"/>
      <c r="I32" s="7"/>
      <c r="J32" s="7"/>
    </row>
    <row r="33" spans="5:11" ht="17.25" customHeight="1">
      <c r="E33" s="86" t="s">
        <v>78</v>
      </c>
      <c r="F33" s="86"/>
      <c r="G33" s="39">
        <f>G9+G11+G13</f>
        <v>228</v>
      </c>
      <c r="H33" s="39">
        <f>H9+H11+H13</f>
        <v>7</v>
      </c>
      <c r="I33" s="39">
        <f t="shared" ref="I33:J33" si="0">I9+I11</f>
        <v>12</v>
      </c>
      <c r="J33" s="39">
        <f t="shared" si="0"/>
        <v>0</v>
      </c>
      <c r="K33" s="12"/>
    </row>
    <row r="34" spans="5:11" ht="15.75" customHeight="1">
      <c r="E34" s="86" t="s">
        <v>79</v>
      </c>
      <c r="F34" s="86"/>
      <c r="G34" s="39">
        <f>G10+G12</f>
        <v>0</v>
      </c>
      <c r="H34" s="39">
        <f>H10+H12+H14+H16+H18+H20+H22+H24+H26+H28+H30+H32</f>
        <v>2</v>
      </c>
      <c r="I34" s="39">
        <f t="shared" ref="I34:J34" si="1">I10+I12</f>
        <v>0</v>
      </c>
      <c r="J34" s="39">
        <f t="shared" si="1"/>
        <v>0</v>
      </c>
    </row>
    <row r="35" spans="5:11" ht="12.6" customHeight="1">
      <c r="E35" s="86" t="s">
        <v>80</v>
      </c>
      <c r="F35" s="86"/>
      <c r="G35" s="39">
        <f>G33+G34</f>
        <v>228</v>
      </c>
      <c r="H35" s="39">
        <f t="shared" ref="H35:J35" si="2">H33+H34</f>
        <v>9</v>
      </c>
      <c r="I35" s="39">
        <f t="shared" si="2"/>
        <v>12</v>
      </c>
      <c r="J35" s="39">
        <f t="shared" si="2"/>
        <v>0</v>
      </c>
    </row>
    <row r="36" spans="5:11" ht="12.6" customHeight="1">
      <c r="E36" s="85" t="s">
        <v>35</v>
      </c>
      <c r="F36" s="81"/>
    </row>
  </sheetData>
  <mergeCells count="21">
    <mergeCell ref="C4:L4"/>
    <mergeCell ref="C5:L5"/>
    <mergeCell ref="C6:L6"/>
    <mergeCell ref="J7:L7"/>
    <mergeCell ref="C7:I7"/>
    <mergeCell ref="E36:F36"/>
    <mergeCell ref="E9:E10"/>
    <mergeCell ref="E31:E32"/>
    <mergeCell ref="E33:F33"/>
    <mergeCell ref="E34:F34"/>
    <mergeCell ref="E35:F35"/>
    <mergeCell ref="E11:E12"/>
    <mergeCell ref="E13:E14"/>
    <mergeCell ref="E15:E16"/>
    <mergeCell ref="E17:E18"/>
    <mergeCell ref="E29:E30"/>
    <mergeCell ref="E19:E20"/>
    <mergeCell ref="E21:E22"/>
    <mergeCell ref="E23:E24"/>
    <mergeCell ref="E25:E26"/>
    <mergeCell ref="E27:E28"/>
  </mergeCells>
  <pageMargins left="0.7" right="0.7" top="0.75" bottom="0.75" header="0.3" footer="0.3"/>
  <pageSetup orientation="landscape" r:id="rId1"/>
  <ignoredErrors>
    <ignoredError sqref="H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AB33"/>
  <sheetViews>
    <sheetView zoomScaleNormal="100" workbookViewId="0">
      <selection activeCell="Z28" sqref="Z28"/>
    </sheetView>
  </sheetViews>
  <sheetFormatPr defaultColWidth="9.140625" defaultRowHeight="15"/>
  <cols>
    <col min="1" max="1" width="0.140625" customWidth="1"/>
    <col min="2" max="2" width="5.28515625" customWidth="1"/>
    <col min="3" max="3" width="4.140625" customWidth="1"/>
    <col min="4" max="4" width="4.42578125" customWidth="1"/>
    <col min="5" max="5" width="4.28515625" style="2" customWidth="1"/>
    <col min="6" max="6" width="5.42578125" style="2" customWidth="1"/>
    <col min="7" max="7" width="5.140625" style="2" customWidth="1"/>
    <col min="8" max="8" width="4.7109375" style="2" customWidth="1"/>
    <col min="9" max="9" width="5.28515625" style="2" customWidth="1"/>
    <col min="10" max="10" width="4" style="2" customWidth="1"/>
    <col min="11" max="11" width="5.140625" style="17" customWidth="1"/>
    <col min="12" max="12" width="5.140625" style="2" customWidth="1"/>
    <col min="13" max="14" width="4.140625" style="2" customWidth="1"/>
    <col min="15" max="15" width="3.140625" style="2" customWidth="1"/>
    <col min="16" max="16" width="4.85546875" style="2" customWidth="1"/>
    <col min="17" max="17" width="4.28515625" style="2" customWidth="1"/>
    <col min="18" max="18" width="4.85546875" style="2" customWidth="1"/>
    <col min="19" max="19" width="5.7109375" style="2" customWidth="1"/>
    <col min="20" max="20" width="4.85546875" style="2" customWidth="1"/>
    <col min="21" max="21" width="3.5703125" style="2" customWidth="1"/>
    <col min="22" max="22" width="4.42578125" style="2" customWidth="1"/>
    <col min="23" max="23" width="4.28515625" style="2" customWidth="1"/>
    <col min="24" max="26" width="4.85546875" style="2" customWidth="1"/>
    <col min="27" max="27" width="5.28515625" style="2" customWidth="1"/>
    <col min="28" max="28" width="12.140625" bestFit="1" customWidth="1"/>
    <col min="29" max="234" width="11.42578125" customWidth="1"/>
  </cols>
  <sheetData>
    <row r="1" spans="2:28">
      <c r="B1" s="79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</row>
    <row r="2" spans="2:28" ht="16.5" customHeight="1">
      <c r="B2" s="83" t="s">
        <v>70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</row>
    <row r="3" spans="2:28" ht="18">
      <c r="B3" s="75" t="s">
        <v>2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3"/>
    </row>
    <row r="4" spans="2:28" ht="18.75" customHeight="1">
      <c r="B4" s="74" t="s">
        <v>81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16"/>
    </row>
    <row r="5" spans="2:28" ht="40.5" customHeight="1">
      <c r="B5" s="41" t="s">
        <v>4</v>
      </c>
      <c r="C5" s="88" t="s">
        <v>82</v>
      </c>
      <c r="D5" s="88"/>
      <c r="E5" s="88"/>
      <c r="F5" s="88"/>
      <c r="G5" s="88"/>
      <c r="H5" s="88"/>
      <c r="I5" s="88"/>
      <c r="J5" s="88"/>
      <c r="K5" s="88" t="s">
        <v>83</v>
      </c>
      <c r="L5" s="88"/>
      <c r="M5" s="88"/>
      <c r="N5" s="88"/>
      <c r="O5" s="88"/>
      <c r="P5" s="88" t="s">
        <v>84</v>
      </c>
      <c r="Q5" s="88"/>
      <c r="R5" s="88"/>
      <c r="S5" s="88"/>
      <c r="T5" s="88" t="s">
        <v>85</v>
      </c>
      <c r="U5" s="88"/>
      <c r="V5" s="88"/>
      <c r="W5" s="88"/>
      <c r="X5" s="89" t="s">
        <v>86</v>
      </c>
      <c r="Y5" s="89"/>
      <c r="Z5" s="89"/>
      <c r="AA5" s="42" t="s">
        <v>87</v>
      </c>
    </row>
    <row r="6" spans="2:28" ht="36" customHeight="1">
      <c r="B6" s="43"/>
      <c r="C6" s="44" t="s">
        <v>88</v>
      </c>
      <c r="D6" s="45" t="s">
        <v>89</v>
      </c>
      <c r="E6" s="45" t="s">
        <v>90</v>
      </c>
      <c r="F6" s="46" t="s">
        <v>91</v>
      </c>
      <c r="G6" s="47" t="s">
        <v>92</v>
      </c>
      <c r="H6" s="47" t="s">
        <v>93</v>
      </c>
      <c r="I6" s="44" t="s">
        <v>94</v>
      </c>
      <c r="J6" s="44" t="s">
        <v>95</v>
      </c>
      <c r="K6" s="45" t="s">
        <v>89</v>
      </c>
      <c r="L6" s="45" t="s">
        <v>96</v>
      </c>
      <c r="M6" s="45" t="s">
        <v>88</v>
      </c>
      <c r="N6" s="45" t="s">
        <v>97</v>
      </c>
      <c r="O6" s="45" t="s">
        <v>98</v>
      </c>
      <c r="P6" s="45" t="s">
        <v>99</v>
      </c>
      <c r="Q6" s="44" t="s">
        <v>94</v>
      </c>
      <c r="R6" s="45" t="s">
        <v>100</v>
      </c>
      <c r="S6" s="45" t="s">
        <v>101</v>
      </c>
      <c r="T6" s="45" t="s">
        <v>92</v>
      </c>
      <c r="U6" s="45" t="s">
        <v>102</v>
      </c>
      <c r="V6" s="45" t="s">
        <v>89</v>
      </c>
      <c r="W6" s="45" t="s">
        <v>103</v>
      </c>
      <c r="X6" s="45" t="s">
        <v>99</v>
      </c>
      <c r="Y6" s="44" t="s">
        <v>94</v>
      </c>
      <c r="Z6" s="45" t="s">
        <v>101</v>
      </c>
      <c r="AA6" s="17"/>
    </row>
    <row r="7" spans="2:28">
      <c r="B7" s="48" t="s">
        <v>40</v>
      </c>
      <c r="C7" s="43">
        <v>10</v>
      </c>
      <c r="D7" s="51">
        <v>48</v>
      </c>
      <c r="E7" s="51">
        <v>48</v>
      </c>
      <c r="F7" s="52">
        <v>0</v>
      </c>
      <c r="G7" s="52">
        <v>0</v>
      </c>
      <c r="H7" s="2">
        <v>5</v>
      </c>
      <c r="I7" s="52">
        <v>30</v>
      </c>
      <c r="J7" s="50">
        <v>5</v>
      </c>
      <c r="K7" s="51">
        <v>37</v>
      </c>
      <c r="L7" s="51">
        <v>37</v>
      </c>
      <c r="M7" s="52">
        <v>0</v>
      </c>
      <c r="N7" s="51">
        <v>0</v>
      </c>
      <c r="O7" s="51">
        <v>0</v>
      </c>
      <c r="P7" s="51">
        <v>0</v>
      </c>
      <c r="Q7" s="51">
        <v>15</v>
      </c>
      <c r="R7" s="43">
        <v>0</v>
      </c>
      <c r="S7" s="51">
        <v>0</v>
      </c>
      <c r="T7" s="51">
        <v>5</v>
      </c>
      <c r="U7" s="52">
        <v>2</v>
      </c>
      <c r="V7" s="52">
        <v>0</v>
      </c>
      <c r="W7" s="2">
        <v>0</v>
      </c>
      <c r="X7" s="52">
        <v>0</v>
      </c>
      <c r="Y7" s="50">
        <v>15</v>
      </c>
      <c r="Z7" s="50">
        <v>0</v>
      </c>
      <c r="AA7" s="50">
        <f t="shared" ref="AA7:AA18" si="0">D7+K7</f>
        <v>85</v>
      </c>
    </row>
    <row r="8" spans="2:28">
      <c r="B8" s="48" t="s">
        <v>41</v>
      </c>
      <c r="C8" s="48">
        <v>190</v>
      </c>
      <c r="D8" s="43">
        <v>5</v>
      </c>
      <c r="E8" s="51">
        <v>5</v>
      </c>
      <c r="F8" s="51">
        <v>0</v>
      </c>
      <c r="G8" s="52">
        <v>0</v>
      </c>
      <c r="H8" s="52">
        <v>28</v>
      </c>
      <c r="I8" s="52">
        <v>37</v>
      </c>
      <c r="J8" s="52">
        <v>26</v>
      </c>
      <c r="K8" s="50">
        <v>34</v>
      </c>
      <c r="L8" s="51">
        <v>34</v>
      </c>
      <c r="M8" s="51">
        <v>160</v>
      </c>
      <c r="N8" s="52">
        <v>160</v>
      </c>
      <c r="O8" s="51">
        <v>60</v>
      </c>
      <c r="P8" s="51">
        <v>30</v>
      </c>
      <c r="Q8" s="51">
        <v>26</v>
      </c>
      <c r="R8" s="48">
        <v>14</v>
      </c>
      <c r="S8" s="43">
        <v>55</v>
      </c>
      <c r="T8" s="51">
        <v>29</v>
      </c>
      <c r="U8" s="51">
        <v>3</v>
      </c>
      <c r="V8" s="52">
        <v>2</v>
      </c>
      <c r="W8" s="52">
        <v>1</v>
      </c>
      <c r="X8" s="52">
        <v>30</v>
      </c>
      <c r="Y8" s="52">
        <v>21</v>
      </c>
      <c r="Z8" s="52">
        <v>0</v>
      </c>
      <c r="AA8" s="50">
        <f t="shared" si="0"/>
        <v>39</v>
      </c>
      <c r="AB8" s="13"/>
    </row>
    <row r="9" spans="2:28">
      <c r="B9" s="48" t="s">
        <v>104</v>
      </c>
      <c r="C9" s="43">
        <v>100</v>
      </c>
      <c r="D9" s="51">
        <v>13</v>
      </c>
      <c r="E9" s="51">
        <v>5</v>
      </c>
      <c r="F9" s="52">
        <v>0</v>
      </c>
      <c r="G9" s="52">
        <v>66</v>
      </c>
      <c r="H9" s="2">
        <v>56</v>
      </c>
      <c r="I9" s="52">
        <v>30</v>
      </c>
      <c r="J9" s="50">
        <v>8</v>
      </c>
      <c r="K9" s="51">
        <v>73</v>
      </c>
      <c r="L9" s="51">
        <v>73</v>
      </c>
      <c r="M9" s="52">
        <v>247</v>
      </c>
      <c r="N9" s="51">
        <v>247</v>
      </c>
      <c r="O9" s="51">
        <v>30</v>
      </c>
      <c r="P9" s="51">
        <v>0</v>
      </c>
      <c r="Q9" s="51">
        <v>0</v>
      </c>
      <c r="R9" s="43">
        <v>0</v>
      </c>
      <c r="S9" s="51">
        <v>0</v>
      </c>
      <c r="T9" s="51">
        <v>55</v>
      </c>
      <c r="U9" s="52">
        <v>2</v>
      </c>
      <c r="V9" s="52">
        <v>10</v>
      </c>
      <c r="W9" s="2">
        <v>2</v>
      </c>
      <c r="X9" s="52">
        <v>30</v>
      </c>
      <c r="Y9" s="50">
        <v>30</v>
      </c>
      <c r="Z9" s="50">
        <v>36</v>
      </c>
      <c r="AA9" s="50">
        <f t="shared" si="0"/>
        <v>86</v>
      </c>
    </row>
    <row r="10" spans="2:28">
      <c r="B10" s="48" t="s">
        <v>24</v>
      </c>
      <c r="C10" s="48"/>
      <c r="D10" s="43"/>
      <c r="E10" s="51"/>
      <c r="F10" s="51"/>
      <c r="G10" s="52"/>
      <c r="H10" s="52"/>
      <c r="I10" s="52"/>
      <c r="J10" s="52"/>
      <c r="K10" s="50"/>
      <c r="L10" s="51"/>
      <c r="M10" s="51"/>
      <c r="N10" s="52"/>
      <c r="O10" s="51"/>
      <c r="P10" s="51"/>
      <c r="Q10" s="51"/>
      <c r="R10" s="51"/>
      <c r="S10" s="51"/>
      <c r="T10" s="51"/>
      <c r="U10" s="51"/>
      <c r="V10" s="53"/>
      <c r="W10" s="51"/>
      <c r="X10" s="49"/>
      <c r="Y10" s="49"/>
      <c r="Z10" s="51"/>
      <c r="AA10" s="50">
        <f t="shared" si="0"/>
        <v>0</v>
      </c>
      <c r="AB10" s="11"/>
    </row>
    <row r="11" spans="2:28">
      <c r="B11" s="48" t="s">
        <v>25</v>
      </c>
      <c r="C11" s="48"/>
      <c r="D11" s="43"/>
      <c r="E11" s="51"/>
      <c r="F11" s="51"/>
      <c r="G11" s="52"/>
      <c r="H11" s="52"/>
      <c r="J11" s="52"/>
      <c r="K11" s="50"/>
      <c r="L11" s="51"/>
      <c r="M11" s="51"/>
      <c r="N11" s="52"/>
      <c r="O11" s="51"/>
      <c r="P11" s="51"/>
      <c r="Q11" s="51"/>
      <c r="R11" s="51"/>
      <c r="S11" s="51"/>
      <c r="T11" s="51"/>
      <c r="U11" s="51"/>
      <c r="V11" s="53"/>
      <c r="W11" s="51"/>
      <c r="X11" s="49"/>
      <c r="Y11" s="49"/>
      <c r="Z11" s="51"/>
      <c r="AA11" s="50">
        <f t="shared" si="0"/>
        <v>0</v>
      </c>
      <c r="AB11" s="11"/>
    </row>
    <row r="12" spans="2:28">
      <c r="B12" s="48" t="s">
        <v>26</v>
      </c>
      <c r="C12" s="48"/>
      <c r="D12" s="43"/>
      <c r="K12" s="50"/>
      <c r="L12" s="51"/>
      <c r="M12" s="51"/>
      <c r="N12" s="52"/>
      <c r="O12" s="51"/>
      <c r="P12" s="51"/>
      <c r="V12" s="53"/>
      <c r="X12" s="49"/>
      <c r="Y12" s="49"/>
      <c r="AA12" s="50">
        <f t="shared" si="0"/>
        <v>0</v>
      </c>
      <c r="AB12" s="2"/>
    </row>
    <row r="13" spans="2:28">
      <c r="B13" s="48" t="s">
        <v>27</v>
      </c>
      <c r="C13" s="48"/>
      <c r="D13" s="52"/>
      <c r="E13" s="51"/>
      <c r="F13" s="51"/>
      <c r="G13" s="52"/>
      <c r="H13" s="52"/>
      <c r="I13" s="52"/>
      <c r="K13" s="50"/>
      <c r="L13" s="51"/>
      <c r="M13" s="51"/>
      <c r="N13" s="52"/>
      <c r="O13" s="51"/>
      <c r="P13" s="52"/>
      <c r="R13" s="55"/>
      <c r="S13" s="52"/>
      <c r="T13" s="55"/>
      <c r="U13" s="52"/>
      <c r="V13" s="53"/>
      <c r="W13" s="52"/>
      <c r="X13" s="49"/>
      <c r="Y13" s="49"/>
      <c r="Z13" s="52"/>
      <c r="AA13" s="50">
        <f t="shared" si="0"/>
        <v>0</v>
      </c>
    </row>
    <row r="14" spans="2:28">
      <c r="B14" s="48" t="s">
        <v>42</v>
      </c>
      <c r="C14" s="52"/>
      <c r="D14" s="52"/>
      <c r="E14" s="52"/>
      <c r="F14" s="52"/>
      <c r="G14" s="52"/>
      <c r="H14" s="52"/>
      <c r="I14" s="52"/>
      <c r="J14" s="55"/>
      <c r="K14" s="52"/>
      <c r="L14" s="52"/>
      <c r="M14" s="52"/>
      <c r="N14" s="52"/>
      <c r="O14" s="52"/>
      <c r="P14" s="52"/>
      <c r="Q14" s="55"/>
      <c r="R14" s="55"/>
      <c r="S14" s="52"/>
      <c r="T14" s="52"/>
      <c r="U14" s="52"/>
      <c r="V14" s="53"/>
      <c r="W14" s="52"/>
      <c r="X14" s="52"/>
      <c r="Y14" s="52"/>
      <c r="Z14" s="55"/>
      <c r="AA14" s="50">
        <f t="shared" si="0"/>
        <v>0</v>
      </c>
    </row>
    <row r="15" spans="2:28">
      <c r="B15" s="48" t="s">
        <v>29</v>
      </c>
      <c r="C15" s="54"/>
      <c r="D15" s="43"/>
      <c r="E15" s="51"/>
      <c r="F15" s="51"/>
      <c r="G15" s="52"/>
      <c r="H15" s="52"/>
      <c r="I15" s="52"/>
      <c r="K15" s="56"/>
      <c r="L15" s="56"/>
      <c r="M15" s="56"/>
      <c r="N15" s="52"/>
      <c r="O15" s="51"/>
      <c r="P15" s="52"/>
      <c r="V15" s="53"/>
      <c r="X15" s="52"/>
      <c r="Y15" s="52"/>
      <c r="AA15" s="50">
        <f t="shared" si="0"/>
        <v>0</v>
      </c>
    </row>
    <row r="16" spans="2:28">
      <c r="B16" s="48" t="s">
        <v>30</v>
      </c>
      <c r="C16" s="57"/>
      <c r="D16" s="52"/>
      <c r="E16" s="52"/>
      <c r="F16" s="52"/>
      <c r="G16" s="52"/>
      <c r="H16" s="52"/>
      <c r="I16" s="52"/>
      <c r="J16" s="55"/>
      <c r="K16" s="52"/>
      <c r="L16" s="52"/>
      <c r="M16" s="52"/>
      <c r="N16" s="52"/>
      <c r="O16" s="52"/>
      <c r="P16" s="52"/>
      <c r="Q16" s="55"/>
      <c r="R16" s="55"/>
      <c r="S16" s="52"/>
      <c r="T16" s="52"/>
      <c r="U16" s="52"/>
      <c r="V16" s="52"/>
      <c r="W16" s="55"/>
      <c r="X16" s="52"/>
      <c r="Y16" s="52"/>
      <c r="Z16" s="55"/>
      <c r="AA16" s="50">
        <f t="shared" si="0"/>
        <v>0</v>
      </c>
    </row>
    <row r="17" spans="2:28">
      <c r="B17" s="48" t="s">
        <v>31</v>
      </c>
      <c r="C17" s="54"/>
      <c r="D17" s="52"/>
      <c r="E17" s="52"/>
      <c r="F17" s="52"/>
      <c r="I17" s="51"/>
      <c r="K17" s="50"/>
      <c r="L17" s="51"/>
      <c r="M17" s="51"/>
      <c r="N17" s="51"/>
      <c r="O17" s="51"/>
      <c r="P17" s="51"/>
      <c r="S17" s="51"/>
      <c r="T17" s="51"/>
      <c r="U17" s="51"/>
      <c r="V17" s="51"/>
      <c r="W17" s="51"/>
      <c r="X17" s="51"/>
      <c r="Y17" s="51"/>
      <c r="AA17" s="50">
        <f t="shared" si="0"/>
        <v>0</v>
      </c>
    </row>
    <row r="18" spans="2:28">
      <c r="B18" s="48" t="s">
        <v>32</v>
      </c>
      <c r="C18" s="58"/>
      <c r="D18" s="52"/>
      <c r="E18" s="51"/>
      <c r="F18" s="51"/>
      <c r="G18" s="51"/>
      <c r="H18" s="51"/>
      <c r="I18" s="51"/>
      <c r="K18" s="50"/>
      <c r="L18" s="51"/>
      <c r="M18" s="51"/>
      <c r="N18" s="51"/>
      <c r="O18" s="51"/>
      <c r="P18" s="51"/>
      <c r="AA18" s="50">
        <f t="shared" si="0"/>
        <v>0</v>
      </c>
    </row>
    <row r="19" spans="2:28">
      <c r="B19" s="59" t="s">
        <v>20</v>
      </c>
      <c r="C19" s="59">
        <f t="shared" ref="C19:U19" si="1">SUM(C7:C18)</f>
        <v>300</v>
      </c>
      <c r="D19" s="59">
        <f t="shared" si="1"/>
        <v>66</v>
      </c>
      <c r="E19" s="60">
        <f t="shared" si="1"/>
        <v>58</v>
      </c>
      <c r="F19" s="60">
        <f t="shared" si="1"/>
        <v>0</v>
      </c>
      <c r="G19" s="60">
        <f t="shared" si="1"/>
        <v>66</v>
      </c>
      <c r="H19" s="60">
        <f t="shared" si="1"/>
        <v>89</v>
      </c>
      <c r="I19" s="60">
        <f t="shared" si="1"/>
        <v>97</v>
      </c>
      <c r="J19" s="61">
        <f t="shared" si="1"/>
        <v>39</v>
      </c>
      <c r="K19" s="62">
        <f t="shared" si="1"/>
        <v>144</v>
      </c>
      <c r="L19" s="60">
        <f t="shared" si="1"/>
        <v>144</v>
      </c>
      <c r="M19" s="60">
        <f t="shared" si="1"/>
        <v>407</v>
      </c>
      <c r="N19" s="60">
        <f t="shared" si="1"/>
        <v>407</v>
      </c>
      <c r="O19" s="60">
        <f t="shared" si="1"/>
        <v>90</v>
      </c>
      <c r="P19" s="60">
        <f t="shared" si="1"/>
        <v>30</v>
      </c>
      <c r="Q19" s="60">
        <f t="shared" si="1"/>
        <v>41</v>
      </c>
      <c r="R19" s="60">
        <f t="shared" si="1"/>
        <v>14</v>
      </c>
      <c r="S19" s="60">
        <f t="shared" si="1"/>
        <v>55</v>
      </c>
      <c r="T19" s="60">
        <f t="shared" si="1"/>
        <v>89</v>
      </c>
      <c r="U19" s="60">
        <f t="shared" si="1"/>
        <v>7</v>
      </c>
      <c r="V19" s="60">
        <v>100</v>
      </c>
      <c r="W19" s="60">
        <f>SUM(W10:W18)</f>
        <v>0</v>
      </c>
      <c r="X19" s="60">
        <f>SUM(X14:X18)</f>
        <v>0</v>
      </c>
      <c r="Y19" s="60">
        <f>SUM(Y7:Y18)</f>
        <v>66</v>
      </c>
      <c r="Z19" s="60">
        <f>SUM(Z7:Z18)</f>
        <v>36</v>
      </c>
      <c r="AA19" s="60">
        <f>SUM(AA7:AA18)</f>
        <v>210</v>
      </c>
    </row>
    <row r="20" spans="2:28">
      <c r="K20" s="50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</row>
    <row r="21" spans="2:28">
      <c r="B21" s="63"/>
      <c r="C21" s="32"/>
      <c r="D21" s="63"/>
      <c r="E21" s="64" t="s">
        <v>105</v>
      </c>
      <c r="F21" s="64"/>
      <c r="G21" s="64"/>
      <c r="H21" s="64"/>
      <c r="I21" s="64"/>
      <c r="J21" s="65"/>
      <c r="K21" s="44"/>
      <c r="T21" s="91" t="s">
        <v>105</v>
      </c>
      <c r="U21" s="91"/>
      <c r="V21" s="91"/>
    </row>
    <row r="22" spans="2:28" s="104" customFormat="1" ht="19.5" customHeight="1">
      <c r="B22" s="96" t="s">
        <v>106</v>
      </c>
      <c r="C22" s="96"/>
      <c r="D22" s="97"/>
      <c r="E22" s="96" t="s">
        <v>107</v>
      </c>
      <c r="F22" s="96"/>
      <c r="G22" s="96"/>
      <c r="H22" s="96"/>
      <c r="I22" s="96"/>
      <c r="J22" s="96" t="s">
        <v>108</v>
      </c>
      <c r="K22" s="96"/>
      <c r="L22" s="98"/>
      <c r="M22" s="99" t="s">
        <v>109</v>
      </c>
      <c r="N22" s="99"/>
      <c r="O22" s="99"/>
      <c r="P22" s="99"/>
      <c r="Q22" s="99"/>
      <c r="R22" s="100"/>
      <c r="S22" s="101"/>
      <c r="T22" s="97" t="s">
        <v>110</v>
      </c>
      <c r="U22" s="102" t="s">
        <v>111</v>
      </c>
      <c r="V22" s="102"/>
      <c r="W22" s="101"/>
      <c r="X22" s="101"/>
      <c r="Y22" s="101"/>
      <c r="Z22" s="101"/>
      <c r="AA22" s="101"/>
      <c r="AB22" s="103"/>
    </row>
    <row r="23" spans="2:28" s="104" customFormat="1">
      <c r="B23" s="96" t="s">
        <v>112</v>
      </c>
      <c r="C23" s="96"/>
      <c r="D23" s="97"/>
      <c r="E23" s="96" t="s">
        <v>113</v>
      </c>
      <c r="F23" s="96"/>
      <c r="G23" s="96"/>
      <c r="H23" s="96"/>
      <c r="I23" s="96"/>
      <c r="J23" s="105" t="s">
        <v>114</v>
      </c>
      <c r="K23" s="105"/>
      <c r="L23" s="98"/>
      <c r="M23" s="96" t="s">
        <v>115</v>
      </c>
      <c r="N23" s="96"/>
      <c r="O23" s="96"/>
      <c r="P23" s="96"/>
      <c r="Q23" s="96"/>
      <c r="R23" s="98"/>
      <c r="S23" s="98"/>
      <c r="T23" s="97" t="s">
        <v>116</v>
      </c>
      <c r="U23" s="106" t="s">
        <v>117</v>
      </c>
      <c r="V23" s="106"/>
      <c r="W23" s="106"/>
      <c r="X23" s="98"/>
      <c r="Y23" s="98"/>
      <c r="Z23" s="98"/>
      <c r="AA23" s="98"/>
      <c r="AB23" s="98"/>
    </row>
    <row r="24" spans="2:28" s="104" customFormat="1">
      <c r="B24" s="96" t="s">
        <v>118</v>
      </c>
      <c r="C24" s="96"/>
      <c r="D24" s="97"/>
      <c r="E24" s="107" t="s">
        <v>119</v>
      </c>
      <c r="F24" s="107"/>
      <c r="G24" s="107"/>
      <c r="H24" s="107"/>
      <c r="I24" s="107"/>
      <c r="J24" s="96" t="s">
        <v>120</v>
      </c>
      <c r="K24" s="96"/>
      <c r="L24" s="98"/>
      <c r="M24" s="96" t="s">
        <v>121</v>
      </c>
      <c r="N24" s="96"/>
      <c r="O24" s="96"/>
      <c r="P24" s="96"/>
      <c r="Q24" s="96"/>
      <c r="R24" s="98"/>
      <c r="S24" s="98"/>
      <c r="T24" s="97" t="s">
        <v>122</v>
      </c>
      <c r="U24" s="102" t="s">
        <v>123</v>
      </c>
      <c r="V24" s="102"/>
      <c r="W24" s="108"/>
      <c r="X24" s="108"/>
      <c r="Y24" s="108"/>
      <c r="Z24" s="98"/>
      <c r="AA24" s="11"/>
    </row>
    <row r="25" spans="2:28" s="104" customFormat="1" ht="18.75" customHeight="1">
      <c r="B25" s="96" t="s">
        <v>124</v>
      </c>
      <c r="C25" s="96"/>
      <c r="D25" s="97"/>
      <c r="E25" s="96" t="s">
        <v>125</v>
      </c>
      <c r="F25" s="96"/>
      <c r="G25" s="96"/>
      <c r="H25" s="96"/>
      <c r="I25" s="96"/>
      <c r="J25" s="96" t="s">
        <v>126</v>
      </c>
      <c r="K25" s="96"/>
      <c r="L25" s="109"/>
      <c r="M25" s="99" t="s">
        <v>127</v>
      </c>
      <c r="N25" s="99"/>
      <c r="O25" s="99"/>
      <c r="P25" s="99"/>
      <c r="Q25" s="99"/>
      <c r="R25" s="109"/>
      <c r="S25" s="98"/>
      <c r="T25" s="97" t="s">
        <v>128</v>
      </c>
      <c r="U25" s="102" t="s">
        <v>129</v>
      </c>
      <c r="V25" s="102"/>
      <c r="W25" s="107"/>
      <c r="X25" s="97"/>
      <c r="Y25" s="97"/>
      <c r="Z25" s="98"/>
      <c r="AA25" s="98"/>
    </row>
    <row r="26" spans="2:28" s="104" customFormat="1" ht="22.5" customHeight="1">
      <c r="B26" s="96" t="s">
        <v>130</v>
      </c>
      <c r="C26" s="96"/>
      <c r="D26" s="97"/>
      <c r="E26" s="99" t="s">
        <v>131</v>
      </c>
      <c r="F26" s="99"/>
      <c r="G26" s="99"/>
      <c r="H26" s="99"/>
      <c r="I26" s="99"/>
      <c r="J26" s="96" t="s">
        <v>132</v>
      </c>
      <c r="K26" s="96"/>
      <c r="L26" s="97"/>
      <c r="M26" s="105" t="s">
        <v>133</v>
      </c>
      <c r="N26" s="105"/>
      <c r="O26" s="105"/>
      <c r="P26" s="105"/>
      <c r="Q26" s="105"/>
      <c r="R26" s="98"/>
      <c r="S26" s="98"/>
      <c r="T26" s="97" t="s">
        <v>134</v>
      </c>
      <c r="U26" s="102" t="s">
        <v>135</v>
      </c>
      <c r="V26" s="102"/>
      <c r="W26" s="107"/>
      <c r="X26" s="97"/>
      <c r="Y26" s="97"/>
      <c r="Z26" s="98"/>
      <c r="AA26" s="98"/>
    </row>
    <row r="27" spans="2:28" s="104" customFormat="1">
      <c r="B27" s="96" t="s">
        <v>136</v>
      </c>
      <c r="C27" s="96"/>
      <c r="D27" s="107"/>
      <c r="E27" s="96" t="s">
        <v>137</v>
      </c>
      <c r="F27" s="96"/>
      <c r="G27" s="96"/>
      <c r="H27" s="96"/>
      <c r="I27" s="96"/>
      <c r="J27" s="110"/>
      <c r="K27" s="100"/>
      <c r="L27" s="98"/>
      <c r="M27" s="98"/>
      <c r="N27" s="98"/>
      <c r="O27" s="98"/>
      <c r="P27" s="98"/>
      <c r="S27" s="98"/>
      <c r="T27" s="98"/>
      <c r="U27" s="98"/>
      <c r="V27" s="11"/>
      <c r="W27" s="97"/>
      <c r="X27" s="97"/>
      <c r="Y27" s="97"/>
      <c r="Z27" s="98"/>
      <c r="AA27" s="98"/>
    </row>
    <row r="28" spans="2:28" s="104" customFormat="1">
      <c r="B28" s="96" t="s">
        <v>99</v>
      </c>
      <c r="C28" s="96"/>
      <c r="D28" s="97"/>
      <c r="E28" s="96" t="s">
        <v>138</v>
      </c>
      <c r="F28" s="96"/>
      <c r="G28" s="96"/>
      <c r="H28" s="96"/>
      <c r="I28" s="96"/>
      <c r="J28" s="110"/>
      <c r="K28" s="100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11"/>
      <c r="W28" s="97"/>
      <c r="X28" s="97"/>
      <c r="Y28" s="97"/>
      <c r="Z28" s="98"/>
      <c r="AA28" s="98"/>
    </row>
    <row r="29" spans="2:28" s="104" customFormat="1" ht="15" customHeight="1">
      <c r="B29" s="96" t="s">
        <v>139</v>
      </c>
      <c r="C29" s="96"/>
      <c r="E29" s="99" t="s">
        <v>140</v>
      </c>
      <c r="F29" s="99"/>
      <c r="G29" s="99"/>
      <c r="H29" s="99"/>
      <c r="I29" s="99"/>
      <c r="J29" s="110"/>
      <c r="K29" s="111"/>
      <c r="L29" s="98"/>
      <c r="M29" s="90" t="s">
        <v>155</v>
      </c>
      <c r="N29" s="90"/>
      <c r="O29" s="90"/>
      <c r="P29" s="90"/>
      <c r="Q29" s="90"/>
      <c r="R29" s="90"/>
      <c r="S29" s="90"/>
      <c r="T29" s="90"/>
      <c r="U29" s="98"/>
      <c r="V29" s="11"/>
      <c r="W29" s="98"/>
      <c r="X29" s="98"/>
      <c r="Y29" s="98"/>
      <c r="Z29" s="98"/>
      <c r="AA29" s="98"/>
    </row>
    <row r="30" spans="2:28" ht="23.25" customHeight="1">
      <c r="D30" s="23"/>
      <c r="S30" s="23"/>
      <c r="T30" s="23"/>
      <c r="U30" s="23"/>
      <c r="V30" s="23"/>
      <c r="W30" s="23"/>
      <c r="X30" s="23"/>
      <c r="Y30" s="23"/>
      <c r="Z30" s="4"/>
    </row>
    <row r="33" spans="4:10" ht="25.5" customHeight="1">
      <c r="D33" s="18"/>
      <c r="J33" s="18"/>
    </row>
  </sheetData>
  <mergeCells count="37">
    <mergeCell ref="M24:Q24"/>
    <mergeCell ref="E28:I28"/>
    <mergeCell ref="U23:W23"/>
    <mergeCell ref="T21:V21"/>
    <mergeCell ref="J25:K25"/>
    <mergeCell ref="J26:K26"/>
    <mergeCell ref="J24:K24"/>
    <mergeCell ref="J22:K22"/>
    <mergeCell ref="J23:K23"/>
    <mergeCell ref="M26:Q26"/>
    <mergeCell ref="M22:Q22"/>
    <mergeCell ref="M23:Q23"/>
    <mergeCell ref="M25:Q25"/>
    <mergeCell ref="E27:I27"/>
    <mergeCell ref="E25:I25"/>
    <mergeCell ref="E23:I23"/>
    <mergeCell ref="E22:I22"/>
    <mergeCell ref="B26:C26"/>
    <mergeCell ref="B25:C25"/>
    <mergeCell ref="B24:C24"/>
    <mergeCell ref="E26:I26"/>
    <mergeCell ref="E29:I29"/>
    <mergeCell ref="B29:C29"/>
    <mergeCell ref="B1:AA1"/>
    <mergeCell ref="B2:AA2"/>
    <mergeCell ref="B3:AA3"/>
    <mergeCell ref="B4:AA4"/>
    <mergeCell ref="C5:J5"/>
    <mergeCell ref="K5:O5"/>
    <mergeCell ref="X5:Z5"/>
    <mergeCell ref="M29:T29"/>
    <mergeCell ref="B22:C22"/>
    <mergeCell ref="B23:C23"/>
    <mergeCell ref="P5:S5"/>
    <mergeCell ref="T5:W5"/>
    <mergeCell ref="B28:C28"/>
    <mergeCell ref="B27:C27"/>
  </mergeCells>
  <pageMargins left="0.7" right="0.7" top="0.65625" bottom="0.75" header="0.3" footer="0.3"/>
  <pageSetup orientation="landscape" r:id="rId1"/>
  <ignoredErrors>
    <ignoredError sqref="W19" formula="1" formulaRange="1"/>
    <ignoredError sqref="X1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4:L16"/>
  <sheetViews>
    <sheetView tabSelected="1" zoomScaleNormal="100" workbookViewId="0">
      <selection activeCell="B16" sqref="B16"/>
    </sheetView>
  </sheetViews>
  <sheetFormatPr defaultColWidth="9.140625" defaultRowHeight="15"/>
  <cols>
    <col min="1" max="1" width="11.28515625" customWidth="1"/>
    <col min="2" max="2" width="24" customWidth="1"/>
    <col min="3" max="3" width="13.7109375" customWidth="1"/>
    <col min="4" max="4" width="9.7109375" customWidth="1"/>
    <col min="5" max="5" width="13.140625" customWidth="1"/>
    <col min="6" max="7" width="12.140625" customWidth="1"/>
    <col min="8" max="8" width="10.42578125" customWidth="1"/>
    <col min="9" max="258" width="11.42578125" customWidth="1"/>
  </cols>
  <sheetData>
    <row r="4" spans="2:12">
      <c r="B4" s="74" t="s">
        <v>0</v>
      </c>
      <c r="C4" s="74"/>
      <c r="D4" s="74"/>
      <c r="E4" s="74"/>
      <c r="F4" s="74"/>
      <c r="G4" s="74"/>
      <c r="H4" s="74"/>
      <c r="I4" s="3"/>
      <c r="J4" s="3"/>
      <c r="K4" s="3"/>
      <c r="L4" s="3"/>
    </row>
    <row r="5" spans="2:12" ht="34.5" customHeight="1">
      <c r="B5" s="83" t="s">
        <v>37</v>
      </c>
      <c r="C5" s="83"/>
      <c r="D5" s="83"/>
      <c r="E5" s="83"/>
      <c r="F5" s="83"/>
      <c r="G5" s="83"/>
      <c r="H5" s="83"/>
      <c r="I5" s="8"/>
      <c r="J5" s="8"/>
      <c r="K5" s="8"/>
      <c r="L5" s="8"/>
    </row>
    <row r="6" spans="2:12" ht="18">
      <c r="B6" s="75" t="s">
        <v>2</v>
      </c>
      <c r="C6" s="75"/>
      <c r="D6" s="75"/>
      <c r="E6" s="75"/>
      <c r="F6" s="75"/>
      <c r="G6" s="75"/>
      <c r="H6" s="75"/>
      <c r="I6" s="8"/>
      <c r="J6" s="8"/>
      <c r="K6" s="8"/>
      <c r="L6" s="8"/>
    </row>
    <row r="7" spans="2:12">
      <c r="B7" s="84" t="s">
        <v>141</v>
      </c>
      <c r="C7" s="84"/>
      <c r="D7" s="84"/>
      <c r="E7" s="84"/>
      <c r="F7" s="84"/>
      <c r="G7" s="84"/>
      <c r="H7" s="84"/>
      <c r="I7" s="9"/>
      <c r="J7" s="9"/>
      <c r="K7" s="9"/>
      <c r="L7" s="9"/>
    </row>
    <row r="8" spans="2:12" ht="15" customHeight="1">
      <c r="B8" s="83" t="s">
        <v>2</v>
      </c>
      <c r="C8" s="83" t="s">
        <v>142</v>
      </c>
      <c r="D8" s="83" t="s">
        <v>143</v>
      </c>
      <c r="E8" s="83" t="s">
        <v>144</v>
      </c>
      <c r="F8" s="83" t="s">
        <v>145</v>
      </c>
      <c r="G8" s="83" t="s">
        <v>20</v>
      </c>
    </row>
    <row r="9" spans="2:12" ht="16.5" customHeight="1">
      <c r="B9" s="83"/>
      <c r="C9" s="83"/>
      <c r="D9" s="83"/>
      <c r="E9" s="83"/>
      <c r="F9" s="83"/>
      <c r="G9" s="83"/>
    </row>
    <row r="10" spans="2:12" ht="28.5">
      <c r="B10" s="66" t="s">
        <v>147</v>
      </c>
      <c r="C10" s="67">
        <v>763</v>
      </c>
      <c r="D10" s="68"/>
      <c r="E10" s="67"/>
      <c r="F10" s="69"/>
      <c r="G10" s="70"/>
    </row>
    <row r="11" spans="2:12" ht="41.25" customHeight="1">
      <c r="B11" s="31" t="s">
        <v>148</v>
      </c>
      <c r="C11" s="69">
        <v>212</v>
      </c>
      <c r="D11" s="69"/>
      <c r="E11" s="69"/>
      <c r="F11" s="69"/>
      <c r="G11" s="70"/>
    </row>
    <row r="12" spans="2:12">
      <c r="B12" s="31" t="s">
        <v>146</v>
      </c>
      <c r="C12" s="69">
        <v>870</v>
      </c>
      <c r="D12" s="69"/>
      <c r="E12" s="69"/>
      <c r="F12" s="69"/>
      <c r="G12" s="70"/>
    </row>
    <row r="13" spans="2:12">
      <c r="B13" s="31" t="s">
        <v>149</v>
      </c>
      <c r="C13" s="67">
        <v>705</v>
      </c>
      <c r="D13" s="67"/>
      <c r="E13" s="67"/>
      <c r="F13" s="67"/>
      <c r="G13" s="70"/>
    </row>
    <row r="14" spans="2:12" ht="17.25" customHeight="1">
      <c r="B14" s="31" t="s">
        <v>150</v>
      </c>
      <c r="C14" s="67">
        <f>SUM(C10:C13)</f>
        <v>2550</v>
      </c>
      <c r="D14" s="67"/>
      <c r="E14" s="67"/>
      <c r="F14" s="67"/>
      <c r="G14" s="70"/>
    </row>
    <row r="16" spans="2:12">
      <c r="B16" s="10" t="s">
        <v>157</v>
      </c>
      <c r="J16" s="14"/>
    </row>
  </sheetData>
  <mergeCells count="10">
    <mergeCell ref="B4:H4"/>
    <mergeCell ref="B5:H5"/>
    <mergeCell ref="B6:H6"/>
    <mergeCell ref="B7:H7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Est. por tipo de usuarios</vt:lpstr>
      <vt:lpstr>Est. por colecciones</vt:lpstr>
      <vt:lpstr>Est. por tipo de documento</vt:lpstr>
      <vt:lpstr>Desarrollo de colecciones</vt:lpstr>
      <vt:lpstr>Proc. tecn. y responsable</vt:lpstr>
      <vt:lpstr>Resumen por Trimestre</vt:lpstr>
    </vt:vector>
  </TitlesOfParts>
  <Manager/>
  <Company>Universidad Carlos III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Amarilis Beltre Mendez</dc:creator>
  <cp:keywords/>
  <dc:description/>
  <cp:lastModifiedBy>Administrador</cp:lastModifiedBy>
  <cp:revision/>
  <dcterms:created xsi:type="dcterms:W3CDTF">2011-04-26T16:35:06Z</dcterms:created>
  <dcterms:modified xsi:type="dcterms:W3CDTF">2023-05-18T13:12:56Z</dcterms:modified>
  <cp:category/>
  <cp:contentStatus/>
</cp:coreProperties>
</file>