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5. Mayo 2023/"/>
    </mc:Choice>
  </mc:AlternateContent>
  <xr:revisionPtr revIDLastSave="365" documentId="8_{70EFEE64-6D43-4B32-8EBC-CB96071122C2}" xr6:coauthVersionLast="47" xr6:coauthVersionMax="47" xr10:uidLastSave="{082240F7-EAB2-4E7E-B320-690E19143DC7}"/>
  <bookViews>
    <workbookView xWindow="-120" yWindow="-120" windowWidth="29040" windowHeight="15840" xr2:uid="{348ECAEC-6BD2-4DA2-BCE0-284A39D238B2}"/>
  </bookViews>
  <sheets>
    <sheet name="Ejecución Presupuestaria " sheetId="4" r:id="rId1"/>
  </sheets>
  <definedNames>
    <definedName name="_xlnm.Print_Area" localSheetId="0">'Ejecución Presupuestaria '!$A$1:$P$95</definedName>
    <definedName name="_xlnm.Print_Titles" localSheetId="0">'Ejecución Presupuestaria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4" l="1"/>
  <c r="G59" i="4"/>
  <c r="F59" i="4"/>
  <c r="B42" i="4" l="1"/>
  <c r="P33" i="4" l="1"/>
  <c r="P13" i="4"/>
  <c r="P10" i="4"/>
  <c r="P9" i="4"/>
  <c r="P29" i="4"/>
  <c r="P22" i="4"/>
  <c r="P63" i="4"/>
  <c r="P62" i="4"/>
  <c r="P61" i="4"/>
  <c r="P60" i="4"/>
  <c r="P58" i="4"/>
  <c r="P57" i="4"/>
  <c r="P56" i="4"/>
  <c r="P55" i="4"/>
  <c r="P54" i="4"/>
  <c r="P53" i="4"/>
  <c r="P52" i="4"/>
  <c r="P51" i="4"/>
  <c r="P50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1" i="4"/>
  <c r="P30" i="4"/>
  <c r="P28" i="4"/>
  <c r="P27" i="4"/>
  <c r="P26" i="4"/>
  <c r="P25" i="4"/>
  <c r="P23" i="4"/>
  <c r="P21" i="4"/>
  <c r="P20" i="4"/>
  <c r="P19" i="4"/>
  <c r="P18" i="4"/>
  <c r="P17" i="4"/>
  <c r="P16" i="4"/>
  <c r="P15" i="4"/>
  <c r="P12" i="4"/>
  <c r="P11" i="4"/>
  <c r="P65" i="4"/>
  <c r="P66" i="4"/>
  <c r="P64" i="4" s="1"/>
  <c r="P67" i="4"/>
  <c r="P70" i="4"/>
  <c r="P69" i="4"/>
  <c r="P68" i="4"/>
  <c r="P14" i="4" l="1"/>
  <c r="P8" i="4"/>
  <c r="P24" i="4"/>
  <c r="P34" i="4"/>
  <c r="B65" i="4" l="1"/>
  <c r="K34" i="4"/>
  <c r="K49" i="4"/>
  <c r="P49" i="4" l="1"/>
  <c r="K8" i="4"/>
  <c r="K24" i="4"/>
  <c r="K14" i="4"/>
  <c r="K7" i="4" s="1"/>
  <c r="D64" i="4"/>
  <c r="D59" i="4" s="1"/>
  <c r="E64" i="4"/>
  <c r="E59" i="4" s="1"/>
  <c r="B70" i="4"/>
  <c r="B69" i="4"/>
  <c r="B68" i="4"/>
  <c r="B67" i="4"/>
  <c r="B66" i="4"/>
  <c r="B63" i="4"/>
  <c r="B62" i="4"/>
  <c r="B61" i="4"/>
  <c r="O59" i="4"/>
  <c r="N59" i="4"/>
  <c r="M59" i="4"/>
  <c r="L5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J34" i="4"/>
  <c r="I34" i="4"/>
  <c r="H34" i="4"/>
  <c r="G34" i="4"/>
  <c r="E34" i="4"/>
  <c r="D34" i="4"/>
  <c r="C34" i="4"/>
  <c r="B34" i="4"/>
  <c r="O24" i="4"/>
  <c r="N24" i="4"/>
  <c r="M24" i="4"/>
  <c r="L24" i="4"/>
  <c r="J24" i="4"/>
  <c r="I24" i="4"/>
  <c r="H24" i="4"/>
  <c r="G24" i="4"/>
  <c r="F24" i="4"/>
  <c r="E24" i="4"/>
  <c r="D24" i="4"/>
  <c r="B24" i="4"/>
  <c r="B14" i="4"/>
  <c r="I14" i="4"/>
  <c r="O14" i="4"/>
  <c r="N14" i="4"/>
  <c r="M14" i="4"/>
  <c r="L14" i="4"/>
  <c r="D14" i="4"/>
  <c r="O8" i="4"/>
  <c r="N8" i="4"/>
  <c r="M8" i="4"/>
  <c r="L8" i="4"/>
  <c r="C8" i="4"/>
  <c r="B8" i="4"/>
  <c r="K71" i="4" l="1"/>
  <c r="K81" i="4" s="1"/>
  <c r="P59" i="4"/>
  <c r="P7" i="4" s="1"/>
  <c r="N7" i="4"/>
  <c r="N71" i="4"/>
  <c r="N81" i="4" s="1"/>
  <c r="O7" i="4"/>
  <c r="O71" i="4"/>
  <c r="O81" i="4" s="1"/>
  <c r="L7" i="4"/>
  <c r="L71" i="4"/>
  <c r="L81" i="4" s="1"/>
  <c r="M7" i="4"/>
  <c r="M71" i="4"/>
  <c r="M81" i="4" s="1"/>
  <c r="P71" i="4"/>
  <c r="P81" i="4" s="1"/>
  <c r="H8" i="4"/>
  <c r="E14" i="4"/>
  <c r="D8" i="4"/>
  <c r="C64" i="4"/>
  <c r="C59" i="4" s="1"/>
  <c r="B59" i="4"/>
  <c r="B7" i="4" s="1"/>
  <c r="C24" i="4"/>
  <c r="G8" i="4"/>
  <c r="E8" i="4"/>
  <c r="I8" i="4"/>
  <c r="I71" i="4" s="1"/>
  <c r="I81" i="4" s="1"/>
  <c r="H14" i="4"/>
  <c r="C14" i="4"/>
  <c r="G14" i="4"/>
  <c r="F8" i="4"/>
  <c r="J8" i="4"/>
  <c r="F34" i="4"/>
  <c r="F14" i="4"/>
  <c r="J14" i="4"/>
  <c r="J71" i="4" s="1"/>
  <c r="J81" i="4" s="1"/>
  <c r="H7" i="4" l="1"/>
  <c r="C7" i="4"/>
  <c r="G7" i="4"/>
  <c r="F7" i="4"/>
  <c r="I7" i="4"/>
  <c r="C71" i="4"/>
  <c r="C81" i="4" s="1"/>
  <c r="J7" i="4"/>
  <c r="H71" i="4"/>
  <c r="H81" i="4" s="1"/>
  <c r="G71" i="4"/>
  <c r="G81" i="4" s="1"/>
  <c r="F71" i="4"/>
  <c r="F81" i="4" s="1"/>
  <c r="B71" i="4"/>
  <c r="E7" i="4"/>
  <c r="E71" i="4"/>
  <c r="E81" i="4" s="1"/>
  <c r="D7" i="4"/>
  <c r="D71" i="4"/>
  <c r="D81" i="4" s="1"/>
  <c r="B81" i="4"/>
  <c r="B64" i="4"/>
</calcChain>
</file>

<file path=xl/sharedStrings.xml><?xml version="1.0" encoding="utf-8"?>
<sst xmlns="http://schemas.openxmlformats.org/spreadsheetml/2006/main" count="102" uniqueCount="102">
  <si>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</si>
  <si>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</si>
  <si>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</si>
  <si>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</si>
  <si>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</si>
  <si>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</si>
  <si>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</si>
  <si>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</si>
  <si>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</si>
  <si>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</si>
  <si>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</si>
  <si>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</si>
  <si>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</si>
  <si>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</si>
  <si>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</si>
  <si>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</si>
  <si>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</si>
  <si>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</si>
  <si>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</si>
  <si>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</si>
  <si>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</si>
  <si>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</si>
  <si>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</si>
  <si>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</si>
  <si>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</si>
  <si>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</si>
  <si>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</si>
  <si>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</si>
  <si>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</si>
  <si>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</si>
  <si>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</si>
  <si>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</si>
  <si>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</si>
  <si>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</si>
  <si>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</si>
  <si>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</si>
  <si>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</si>
  <si>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</si>
  <si>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</si>
  <si>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</si>
  <si>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</si>
  <si>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</si>
  <si>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</si>
  <si>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</si>
  <si>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</si>
  <si>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</si>
  <si>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</si>
  <si>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</si>
  <si>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</si>
  <si>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</si>
  <si>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</si>
  <si>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</si>
  <si>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</si>
  <si>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</si>
  <si>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</si>
  <si>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</si>
  <si>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</si>
  <si>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</si>
  <si>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</si>
  <si>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</si>
  <si>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</si>
  <si>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</si>
  <si>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</si>
  <si>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</si>
  <si>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</si>
  <si>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</si>
  <si>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</si>
  <si>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</si>
  <si>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</si>
  <si>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</si>
  <si>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</si>
  <si>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</si>
  <si>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</si>
  <si>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</si>
  <si>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</si>
  <si>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</si>
  <si>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</si>
  <si>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</si>
  <si>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</si>
  <si>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</si>
  <si>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</si>
  <si>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</si>
  <si>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</si>
  <si>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</si>
  <si>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</si>
  <si>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</si>
  <si>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</si>
  <si>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</si>
  <si>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</si>
  <si>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</si>
  <si>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</si>
  <si>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</si>
  <si>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</si>
  <si>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</si>
  <si>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</si>
  <si>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</si>
  <si>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</si>
  <si>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</si>
  <si>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</si>
  <si>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</si>
  <si>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</si>
  <si>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Ejecución de Gastos y Aplicaciones 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</si>
</sst>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/>
    <xf numFmtId="164" fontId="3" fillId="0" borderId="0" xfId="1" applyFont="1" applyFill="1" applyBorder="1" applyAlignment="1">
      <alignment horizontal="left" vertical="center" wrapText="1" indent="2"/>
    </xf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1" applyFont="1" applyFill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0" fontId="0" fillId="0" borderId="0" xfId="0" applyAlignment="1">
      <alignment horizontal="center"/>
    </xf>
    <xf numFmtId="0" fontId="2" fillId="0" borderId="12" xfId="0" applyFont="1" applyBorder="1" applyAlignment="1">
      <alignment wrapText="1"/>
    </xf>
    <xf numFmtId="164" fontId="4" fillId="0" borderId="0" xfId="1" applyFont="1" applyFill="1" applyBorder="1" applyAlignment="1"/>
    <xf numFmtId="0" fontId="3" fillId="0" borderId="14" xfId="0" applyFont="1" applyBorder="1" applyAlignment="1">
      <alignment wrapText="1"/>
    </xf>
    <xf numFmtId="164" fontId="3" fillId="0" borderId="13" xfId="1" applyFont="1" applyFill="1" applyBorder="1" applyAlignment="1">
      <alignment horizontal="left" vertical="center" wrapText="1"/>
    </xf>
    <xf numFmtId="164" fontId="3" fillId="0" borderId="13" xfId="1" applyFont="1" applyFill="1" applyBorder="1" applyAlignment="1">
      <alignment vertical="center"/>
    </xf>
    <xf numFmtId="164" fontId="3" fillId="0" borderId="13" xfId="1" applyFont="1" applyFill="1" applyBorder="1" applyAlignment="1"/>
    <xf numFmtId="164" fontId="3" fillId="0" borderId="15" xfId="1" applyFont="1" applyFill="1" applyBorder="1" applyAlignment="1"/>
    <xf numFmtId="164" fontId="3" fillId="0" borderId="13" xfId="1" applyFont="1" applyFill="1" applyBorder="1" applyAlignment="1">
      <alignment wrapText="1"/>
    </xf>
    <xf numFmtId="164" fontId="3" fillId="0" borderId="4" xfId="1" applyFont="1" applyFill="1" applyBorder="1" applyAlignment="1">
      <alignment wrapText="1"/>
    </xf>
    <xf numFmtId="164" fontId="2" fillId="0" borderId="2" xfId="1" applyFont="1" applyFill="1" applyBorder="1" applyAlignment="1">
      <alignment wrapText="1"/>
    </xf>
    <xf numFmtId="164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vertical="center" wrapText="1"/>
    </xf>
    <xf numFmtId="164" fontId="3" fillId="0" borderId="4" xfId="1" applyFont="1" applyFill="1" applyBorder="1" applyAlignment="1">
      <alignment vertical="center"/>
    </xf>
    <xf numFmtId="164" fontId="3" fillId="0" borderId="2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95250</xdr:rowOff>
    </xdr:from>
    <xdr:ext cx="1063625" cy="970760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50"/>
          <a:ext cx="1063625" cy="970760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299356</xdr:colOff>
      <xdr:row>89</xdr:row>
      <xdr:rowOff>108858</xdr:rowOff>
    </xdr:from>
    <xdr:to>
      <xdr:col>0</xdr:col>
      <xdr:colOff>4000500</xdr:colOff>
      <xdr:row>95</xdr:row>
      <xdr:rowOff>149679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8959BB-F7B4-2C0F-1B84-68BE26281FF2}"/>
            </a:ext>
          </a:extLst>
        </xdr:cNvPr>
        <xdr:cNvSpPr txBox="1"/>
      </xdr:nvSpPr>
      <xdr:spPr>
        <a:xfrm>
          <a:off x="299356" y="258671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 Seijas</a:t>
          </a:r>
        </a:p>
        <a:p>
          <a:pPr algn="ctr"/>
          <a:r>
            <a:rPr lang="en-US" sz="1800" b="1"/>
            <a:t>Encargada Secc.</a:t>
          </a:r>
          <a:r>
            <a:rPr lang="en-US" sz="1800" b="1" baseline="0"/>
            <a:t> de Presupuesto</a:t>
          </a:r>
          <a:endParaRPr lang="en-US" sz="1800" b="1"/>
        </a:p>
      </xdr:txBody>
    </xdr:sp>
    <xdr:clientData/>
  </xdr:twoCellAnchor>
  <xdr:twoCellAnchor>
    <xdr:from>
      <xdr:col>0</xdr:col>
      <xdr:colOff>4642757</xdr:colOff>
      <xdr:row>89</xdr:row>
      <xdr:rowOff>57151</xdr:rowOff>
    </xdr:from>
    <xdr:to>
      <xdr:col>2</xdr:col>
      <xdr:colOff>274866</xdr:colOff>
      <xdr:row>95</xdr:row>
      <xdr:rowOff>97972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74980BC-AFCB-49A9-8B0C-834FB50DB10D}"/>
            </a:ext>
          </a:extLst>
        </xdr:cNvPr>
        <xdr:cNvSpPr txBox="1"/>
      </xdr:nvSpPr>
      <xdr:spPr>
        <a:xfrm>
          <a:off x="4642757" y="25284794"/>
          <a:ext cx="3959680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</a:p>
        <a:p>
          <a:pPr algn="ctr"/>
          <a:r>
            <a:rPr lang="en-US" sz="1800" b="1"/>
            <a:t>Encargada</a:t>
          </a:r>
          <a:r>
            <a:rPr lang="en-US" sz="1800" b="1" baseline="0"/>
            <a:t> Financiera</a:t>
          </a:r>
          <a:endParaRPr lang="en-US" sz="1800" b="1"/>
        </a:p>
      </xdr:txBody>
    </xdr:sp>
    <xdr:clientData/>
  </xdr:twoCellAnchor>
  <xdr:twoCellAnchor>
    <xdr:from>
      <xdr:col>2</xdr:col>
      <xdr:colOff>604157</xdr:colOff>
      <xdr:row>89</xdr:row>
      <xdr:rowOff>59871</xdr:rowOff>
    </xdr:from>
    <xdr:to>
      <xdr:col>5</xdr:col>
      <xdr:colOff>141515</xdr:colOff>
      <xdr:row>95</xdr:row>
      <xdr:rowOff>100692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6F99ED-C3C1-460B-B0C3-18872041741D}"/>
            </a:ext>
          </a:extLst>
        </xdr:cNvPr>
        <xdr:cNvSpPr txBox="1"/>
      </xdr:nvSpPr>
      <xdr:spPr>
        <a:xfrm>
          <a:off x="8931728" y="25287514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Aprobado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José Rafael Espaillat</a:t>
          </a:r>
          <a:r>
            <a:rPr lang="en-US" sz="1800" b="1" baseline="0"/>
            <a:t> Muñoz</a:t>
          </a:r>
          <a:endParaRPr lang="en-US" sz="1800" b="1"/>
        </a:p>
        <a:p>
          <a:pPr algn="ctr"/>
          <a:r>
            <a:rPr lang="en-US" sz="1800" b="1"/>
            <a:t>Embajador, 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sheetPr>
    <pageSetUpPr fitToPage="1"/>
  </sheetPr>
  <dimension ref="A1:U99"/>
  <sheetViews>
    <sheetView showGridLines="0" tabSelected="1" zoomScale="70" zoomScaleNormal="70" zoomScaleSheetLayoutView="70" zoomScalePageLayoutView="60" workbookViewId="0">
      <selection activeCell="P71" sqref="P71"/>
    </sheetView>
  </sheetViews>
  <sheetFormatPr baseColWidth="10" defaultColWidth="9.140625" defaultRowHeight="21" x14ac:dyDescent="0.35"/>
  <cols>
    <col min="1" max="1" width="103.71093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8" width="20.85546875" style="2" customWidth="1"/>
    <col min="9" max="9" width="20.7109375" style="2" hidden="1" customWidth="1"/>
    <col min="10" max="11" width="20.85546875" style="2" hidden="1" customWidth="1"/>
    <col min="12" max="12" width="19.5703125" style="2" hidden="1" customWidth="1"/>
    <col min="13" max="13" width="19.42578125" style="2" hidden="1" customWidth="1"/>
    <col min="14" max="15" width="21.140625" style="2" hidden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1" x14ac:dyDescent="0.35">
      <c r="A2" s="71" t="s">
        <v>101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1" x14ac:dyDescent="0.3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1" ht="21.75" thickBo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47"/>
      <c r="L4" s="19"/>
      <c r="M4" s="19"/>
      <c r="N4" s="19"/>
      <c r="O4" s="19"/>
      <c r="P4" s="19"/>
    </row>
    <row r="5" spans="1:21" ht="21.75" customHeight="1" thickBot="1" x14ac:dyDescent="0.4">
      <c r="A5" s="19"/>
      <c r="B5" s="19"/>
      <c r="C5" s="8"/>
      <c r="D5" s="67" t="s">
        <v>100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1:21" ht="42.75" thickBot="1" x14ac:dyDescent="0.4">
      <c r="A6" s="35" t="s">
        <v>4</v>
      </c>
      <c r="B6" s="25" t="s">
        <v>5</v>
      </c>
      <c r="C6" s="26" t="s">
        <v>6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93</v>
      </c>
      <c r="J6" s="25" t="s">
        <v>94</v>
      </c>
      <c r="K6" s="25" t="s">
        <v>88</v>
      </c>
      <c r="L6" s="25" t="s">
        <v>89</v>
      </c>
      <c r="M6" s="25" t="s">
        <v>90</v>
      </c>
      <c r="N6" s="25" t="s">
        <v>91</v>
      </c>
      <c r="O6" s="25" t="s">
        <v>92</v>
      </c>
      <c r="P6" s="27" t="s">
        <v>82</v>
      </c>
    </row>
    <row r="7" spans="1:21" x14ac:dyDescent="0.35">
      <c r="A7" s="56" t="s">
        <v>7</v>
      </c>
      <c r="B7" s="46">
        <f t="shared" ref="B7:P7" si="0">+B8+B14+B24+B34+B42+B49+B59</f>
        <v>176299406</v>
      </c>
      <c r="C7" s="46">
        <f t="shared" si="0"/>
        <v>0</v>
      </c>
      <c r="D7" s="46">
        <f t="shared" si="0"/>
        <v>8586427.4600000009</v>
      </c>
      <c r="E7" s="46">
        <f t="shared" si="0"/>
        <v>10164939.880000001</v>
      </c>
      <c r="F7" s="46">
        <f t="shared" si="0"/>
        <v>10018607.779999999</v>
      </c>
      <c r="G7" s="46">
        <f t="shared" si="0"/>
        <v>9916425.0999999978</v>
      </c>
      <c r="H7" s="46">
        <f t="shared" si="0"/>
        <v>17364204.809999999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56050605.030000001</v>
      </c>
    </row>
    <row r="8" spans="1:21" x14ac:dyDescent="0.35">
      <c r="A8" s="33" t="s">
        <v>8</v>
      </c>
      <c r="B8" s="15">
        <f t="shared" ref="B8:P8" si="1">SUM(B9:B13)</f>
        <v>129639422</v>
      </c>
      <c r="C8" s="21">
        <f t="shared" si="1"/>
        <v>0</v>
      </c>
      <c r="D8" s="15">
        <f t="shared" si="1"/>
        <v>8119021.6699999999</v>
      </c>
      <c r="E8" s="15">
        <f t="shared" si="1"/>
        <v>8134677.6399999997</v>
      </c>
      <c r="F8" s="15">
        <f t="shared" si="1"/>
        <v>8182597.2399999993</v>
      </c>
      <c r="G8" s="15">
        <f t="shared" si="1"/>
        <v>8215549.2799999993</v>
      </c>
      <c r="H8" s="23">
        <f t="shared" si="1"/>
        <v>14094814.309999999</v>
      </c>
      <c r="I8" s="23">
        <f t="shared" si="1"/>
        <v>0</v>
      </c>
      <c r="J8" s="23">
        <f t="shared" si="1"/>
        <v>0</v>
      </c>
      <c r="K8" s="23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23">
        <f t="shared" si="1"/>
        <v>0</v>
      </c>
      <c r="P8" s="15">
        <f t="shared" si="1"/>
        <v>46746660.140000001</v>
      </c>
      <c r="U8" s="9"/>
    </row>
    <row r="9" spans="1:21" x14ac:dyDescent="0.35">
      <c r="A9" s="34" t="s">
        <v>9</v>
      </c>
      <c r="B9" s="16">
        <v>98414146</v>
      </c>
      <c r="C9" s="16">
        <v>-600539.64</v>
      </c>
      <c r="D9" s="17">
        <v>6984454.1699999999</v>
      </c>
      <c r="E9" s="30">
        <v>6991087.5</v>
      </c>
      <c r="F9" s="30">
        <v>6998087.5</v>
      </c>
      <c r="G9" s="30">
        <v>6998087.5</v>
      </c>
      <c r="H9" s="24">
        <v>7133420.8300000001</v>
      </c>
      <c r="I9" s="24"/>
      <c r="J9" s="24"/>
      <c r="K9" s="24"/>
      <c r="L9" s="30"/>
      <c r="M9" s="30"/>
      <c r="N9" s="30"/>
      <c r="O9" s="24"/>
      <c r="P9" s="17">
        <f>SUM(D9:O9)</f>
        <v>35105137.5</v>
      </c>
    </row>
    <row r="10" spans="1:21" x14ac:dyDescent="0.35">
      <c r="A10" s="34" t="s">
        <v>10</v>
      </c>
      <c r="B10" s="16">
        <v>16801376</v>
      </c>
      <c r="C10" s="18">
        <v>539.64</v>
      </c>
      <c r="D10" s="30">
        <v>100000</v>
      </c>
      <c r="E10" s="30">
        <v>93000</v>
      </c>
      <c r="F10" s="30">
        <v>100000</v>
      </c>
      <c r="G10" s="30">
        <v>169134.22</v>
      </c>
      <c r="H10" s="64">
        <v>5874848.6399999997</v>
      </c>
      <c r="I10" s="24"/>
      <c r="J10" s="24"/>
      <c r="K10" s="24"/>
      <c r="L10" s="30"/>
      <c r="M10" s="30"/>
      <c r="N10" s="30"/>
      <c r="O10" s="24"/>
      <c r="P10" s="17">
        <f t="shared" ref="P10:P63" si="2">SUM(D10:O10)</f>
        <v>6336982.8599999994</v>
      </c>
    </row>
    <row r="11" spans="1:21" x14ac:dyDescent="0.35">
      <c r="A11" s="34" t="s">
        <v>11</v>
      </c>
      <c r="B11" s="16">
        <v>450000</v>
      </c>
      <c r="C11" s="22"/>
      <c r="D11" s="30"/>
      <c r="E11" s="30">
        <v>15005.09</v>
      </c>
      <c r="F11" s="30">
        <v>47850.89</v>
      </c>
      <c r="G11" s="30"/>
      <c r="H11" s="24">
        <v>18153.189999999999</v>
      </c>
      <c r="I11" s="24"/>
      <c r="J11" s="24"/>
      <c r="K11" s="24"/>
      <c r="L11" s="30"/>
      <c r="M11" s="30"/>
      <c r="N11" s="30"/>
      <c r="O11" s="24"/>
      <c r="P11" s="17">
        <f t="shared" si="2"/>
        <v>81009.17</v>
      </c>
    </row>
    <row r="12" spans="1:21" x14ac:dyDescent="0.35">
      <c r="A12" s="34" t="s">
        <v>12</v>
      </c>
      <c r="B12" s="16">
        <v>0</v>
      </c>
      <c r="C12" s="18">
        <v>600000</v>
      </c>
      <c r="D12" s="30"/>
      <c r="E12" s="30"/>
      <c r="F12" s="30"/>
      <c r="G12" s="30"/>
      <c r="H12" s="24"/>
      <c r="I12" s="24"/>
      <c r="J12" s="24"/>
      <c r="K12" s="24"/>
      <c r="L12" s="30"/>
      <c r="M12" s="30"/>
      <c r="N12" s="30"/>
      <c r="O12" s="24"/>
      <c r="P12" s="17">
        <f t="shared" si="2"/>
        <v>0</v>
      </c>
    </row>
    <row r="13" spans="1:21" x14ac:dyDescent="0.35">
      <c r="A13" s="34" t="s">
        <v>13</v>
      </c>
      <c r="B13" s="16">
        <v>13973900</v>
      </c>
      <c r="C13" s="22"/>
      <c r="D13" s="30">
        <v>1034567.5</v>
      </c>
      <c r="E13" s="30">
        <v>1035585.05</v>
      </c>
      <c r="F13" s="30">
        <v>1036658.85</v>
      </c>
      <c r="G13" s="30">
        <v>1048327.56</v>
      </c>
      <c r="H13" s="24">
        <v>1068391.6499999999</v>
      </c>
      <c r="I13" s="24"/>
      <c r="J13" s="24"/>
      <c r="K13" s="24"/>
      <c r="L13" s="30"/>
      <c r="M13" s="30"/>
      <c r="N13" s="30"/>
      <c r="O13" s="24"/>
      <c r="P13" s="17">
        <f t="shared" si="2"/>
        <v>5223530.6099999994</v>
      </c>
    </row>
    <row r="14" spans="1:21" x14ac:dyDescent="0.35">
      <c r="A14" s="33" t="s">
        <v>14</v>
      </c>
      <c r="B14" s="15">
        <f t="shared" ref="B14:P14" si="3">SUM(B15:B23)</f>
        <v>20746282</v>
      </c>
      <c r="C14" s="21">
        <f t="shared" si="3"/>
        <v>-280000</v>
      </c>
      <c r="D14" s="15">
        <f t="shared" si="3"/>
        <v>242681.57</v>
      </c>
      <c r="E14" s="15">
        <f t="shared" si="3"/>
        <v>1760888.1</v>
      </c>
      <c r="F14" s="15">
        <f t="shared" si="3"/>
        <v>1809282.9400000002</v>
      </c>
      <c r="G14" s="15">
        <f t="shared" si="3"/>
        <v>1119621.21</v>
      </c>
      <c r="H14" s="23">
        <f t="shared" si="3"/>
        <v>1134600.2999999998</v>
      </c>
      <c r="I14" s="23">
        <f t="shared" si="3"/>
        <v>0</v>
      </c>
      <c r="J14" s="23">
        <f t="shared" si="3"/>
        <v>0</v>
      </c>
      <c r="K14" s="23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23">
        <f t="shared" si="3"/>
        <v>0</v>
      </c>
      <c r="P14" s="15">
        <f t="shared" si="3"/>
        <v>6067074.120000001</v>
      </c>
      <c r="U14" s="5"/>
    </row>
    <row r="15" spans="1:21" x14ac:dyDescent="0.35">
      <c r="A15" s="34" t="s">
        <v>15</v>
      </c>
      <c r="B15" s="16">
        <v>6930000</v>
      </c>
      <c r="C15" s="18"/>
      <c r="D15" s="30"/>
      <c r="E15" s="30">
        <v>532042.65</v>
      </c>
      <c r="F15" s="30">
        <v>532058.9</v>
      </c>
      <c r="G15" s="30">
        <v>547462.56999999995</v>
      </c>
      <c r="H15" s="24">
        <v>654040.24</v>
      </c>
      <c r="I15" s="24"/>
      <c r="J15" s="24"/>
      <c r="K15" s="24"/>
      <c r="L15" s="30"/>
      <c r="M15" s="30"/>
      <c r="N15" s="30"/>
      <c r="O15" s="24"/>
      <c r="P15" s="17">
        <f t="shared" si="2"/>
        <v>2265604.3600000003</v>
      </c>
    </row>
    <row r="16" spans="1:21" x14ac:dyDescent="0.35">
      <c r="A16" s="34" t="s">
        <v>16</v>
      </c>
      <c r="B16" s="16">
        <v>644567</v>
      </c>
      <c r="C16" s="18">
        <v>70000</v>
      </c>
      <c r="D16" s="30"/>
      <c r="E16" s="30">
        <v>99597.9</v>
      </c>
      <c r="F16" s="30"/>
      <c r="G16" s="30"/>
      <c r="H16" s="24">
        <v>65052.45</v>
      </c>
      <c r="I16" s="24"/>
      <c r="J16" s="24"/>
      <c r="K16" s="24"/>
      <c r="L16" s="30"/>
      <c r="M16" s="30"/>
      <c r="N16" s="30"/>
      <c r="O16" s="24"/>
      <c r="P16" s="17">
        <f t="shared" si="2"/>
        <v>164650.34999999998</v>
      </c>
    </row>
    <row r="17" spans="1:20" x14ac:dyDescent="0.35">
      <c r="A17" s="34" t="s">
        <v>17</v>
      </c>
      <c r="B17" s="16">
        <v>430298</v>
      </c>
      <c r="C17" s="18"/>
      <c r="D17" s="30"/>
      <c r="E17" s="30"/>
      <c r="F17" s="30"/>
      <c r="G17" s="30"/>
      <c r="H17" s="24"/>
      <c r="I17" s="24"/>
      <c r="J17" s="24"/>
      <c r="K17" s="24"/>
      <c r="L17" s="30"/>
      <c r="M17" s="30"/>
      <c r="N17" s="30"/>
      <c r="O17" s="24"/>
      <c r="P17" s="17">
        <f t="shared" si="2"/>
        <v>0</v>
      </c>
    </row>
    <row r="18" spans="1:20" x14ac:dyDescent="0.35">
      <c r="A18" s="34" t="s">
        <v>18</v>
      </c>
      <c r="B18" s="16">
        <v>223071</v>
      </c>
      <c r="C18" s="18"/>
      <c r="D18" s="30"/>
      <c r="E18" s="30"/>
      <c r="F18" s="30"/>
      <c r="G18" s="30">
        <v>26500</v>
      </c>
      <c r="H18" s="24"/>
      <c r="I18" s="24"/>
      <c r="J18" s="24"/>
      <c r="K18" s="24"/>
      <c r="L18" s="30"/>
      <c r="M18" s="30"/>
      <c r="N18" s="30"/>
      <c r="O18" s="24"/>
      <c r="P18" s="17">
        <f t="shared" si="2"/>
        <v>26500</v>
      </c>
    </row>
    <row r="19" spans="1:20" x14ac:dyDescent="0.35">
      <c r="A19" s="34" t="s">
        <v>19</v>
      </c>
      <c r="B19" s="16">
        <v>1524064</v>
      </c>
      <c r="C19" s="18">
        <v>1132100</v>
      </c>
      <c r="D19" s="30"/>
      <c r="E19" s="30">
        <v>523266.48</v>
      </c>
      <c r="F19" s="30">
        <v>427337</v>
      </c>
      <c r="G19" s="30"/>
      <c r="H19" s="24">
        <v>211764</v>
      </c>
      <c r="I19" s="24"/>
      <c r="J19" s="24"/>
      <c r="K19" s="24"/>
      <c r="L19" s="30"/>
      <c r="M19" s="30"/>
      <c r="N19" s="30"/>
      <c r="O19" s="24"/>
      <c r="P19" s="17">
        <f t="shared" si="2"/>
        <v>1162367.48</v>
      </c>
    </row>
    <row r="20" spans="1:20" x14ac:dyDescent="0.35">
      <c r="A20" s="34" t="s">
        <v>20</v>
      </c>
      <c r="B20" s="16">
        <v>500000</v>
      </c>
      <c r="C20" s="18"/>
      <c r="D20" s="31"/>
      <c r="E20" s="30"/>
      <c r="F20" s="30"/>
      <c r="G20" s="30">
        <v>350465.87</v>
      </c>
      <c r="H20" s="24"/>
      <c r="I20" s="24"/>
      <c r="J20" s="24"/>
      <c r="K20" s="24"/>
      <c r="L20" s="30"/>
      <c r="M20" s="30"/>
      <c r="N20" s="30"/>
      <c r="O20" s="24"/>
      <c r="P20" s="17">
        <f t="shared" si="2"/>
        <v>350465.87</v>
      </c>
    </row>
    <row r="21" spans="1:20" s="76" customFormat="1" ht="42" x14ac:dyDescent="0.25">
      <c r="A21" s="72" t="s">
        <v>21</v>
      </c>
      <c r="B21" s="16">
        <v>666640</v>
      </c>
      <c r="C21" s="18">
        <v>700000</v>
      </c>
      <c r="D21" s="18"/>
      <c r="E21" s="18">
        <v>58941</v>
      </c>
      <c r="F21" s="18">
        <v>119440.97</v>
      </c>
      <c r="G21" s="18">
        <v>34385.199999999997</v>
      </c>
      <c r="H21" s="73">
        <v>47782.61</v>
      </c>
      <c r="I21" s="73"/>
      <c r="J21" s="73"/>
      <c r="K21" s="73"/>
      <c r="L21" s="18"/>
      <c r="M21" s="18"/>
      <c r="N21" s="18"/>
      <c r="O21" s="73"/>
      <c r="P21" s="74">
        <f t="shared" si="2"/>
        <v>260549.77999999997</v>
      </c>
      <c r="Q21" s="75"/>
      <c r="R21" s="75"/>
      <c r="S21" s="75"/>
      <c r="T21" s="75"/>
    </row>
    <row r="22" spans="1:20" x14ac:dyDescent="0.35">
      <c r="A22" s="34" t="s">
        <v>22</v>
      </c>
      <c r="B22" s="16">
        <v>8659800</v>
      </c>
      <c r="C22" s="18">
        <v>-2182100</v>
      </c>
      <c r="D22" s="30">
        <v>242681.57</v>
      </c>
      <c r="E22" s="30">
        <v>547040.06999999995</v>
      </c>
      <c r="F22" s="30">
        <v>506281.57</v>
      </c>
      <c r="G22" s="30">
        <v>126351.57</v>
      </c>
      <c r="H22" s="24">
        <v>144220</v>
      </c>
      <c r="I22" s="24"/>
      <c r="J22" s="24"/>
      <c r="K22" s="24"/>
      <c r="L22" s="30"/>
      <c r="M22" s="30"/>
      <c r="N22" s="30"/>
      <c r="O22" s="24"/>
      <c r="P22" s="17">
        <f t="shared" si="2"/>
        <v>1566574.78</v>
      </c>
    </row>
    <row r="23" spans="1:20" x14ac:dyDescent="0.35">
      <c r="A23" s="34" t="s">
        <v>23</v>
      </c>
      <c r="B23" s="16">
        <v>1167842</v>
      </c>
      <c r="C23" s="18"/>
      <c r="D23" s="30"/>
      <c r="E23" s="30"/>
      <c r="F23" s="30">
        <v>224164.5</v>
      </c>
      <c r="G23" s="30">
        <v>34456</v>
      </c>
      <c r="H23" s="24">
        <v>11741</v>
      </c>
      <c r="I23" s="24"/>
      <c r="J23" s="24"/>
      <c r="K23" s="24"/>
      <c r="L23" s="30"/>
      <c r="M23" s="30"/>
      <c r="N23" s="30"/>
      <c r="O23" s="24"/>
      <c r="P23" s="17">
        <f t="shared" si="2"/>
        <v>270361.5</v>
      </c>
    </row>
    <row r="24" spans="1:20" x14ac:dyDescent="0.35">
      <c r="A24" s="33" t="s">
        <v>24</v>
      </c>
      <c r="B24" s="15">
        <f>SUM(B25:B33)</f>
        <v>17881904</v>
      </c>
      <c r="C24" s="21">
        <f>SUM(C25:C33)</f>
        <v>-4740000</v>
      </c>
      <c r="D24" s="15">
        <f t="shared" ref="D24:J24" si="4">SUM(D25:D33)</f>
        <v>124724.22</v>
      </c>
      <c r="E24" s="15">
        <f t="shared" si="4"/>
        <v>136137.49</v>
      </c>
      <c r="F24" s="15">
        <f t="shared" si="4"/>
        <v>26727.599999999999</v>
      </c>
      <c r="G24" s="15">
        <f t="shared" si="4"/>
        <v>581254.61</v>
      </c>
      <c r="H24" s="23">
        <f t="shared" si="4"/>
        <v>570655.78</v>
      </c>
      <c r="I24" s="23">
        <f t="shared" si="4"/>
        <v>0</v>
      </c>
      <c r="J24" s="23">
        <f t="shared" si="4"/>
        <v>0</v>
      </c>
      <c r="K24" s="23">
        <f t="shared" ref="K24:P24" si="5">SUM(K25:K33)</f>
        <v>0</v>
      </c>
      <c r="L24" s="15">
        <f t="shared" si="5"/>
        <v>0</v>
      </c>
      <c r="M24" s="15">
        <f t="shared" si="5"/>
        <v>0</v>
      </c>
      <c r="N24" s="15">
        <f t="shared" si="5"/>
        <v>0</v>
      </c>
      <c r="O24" s="23">
        <f t="shared" si="5"/>
        <v>0</v>
      </c>
      <c r="P24" s="15">
        <f t="shared" si="5"/>
        <v>1439499.7</v>
      </c>
    </row>
    <row r="25" spans="1:20" x14ac:dyDescent="0.35">
      <c r="A25" s="34" t="s">
        <v>25</v>
      </c>
      <c r="B25" s="16">
        <v>521000</v>
      </c>
      <c r="C25" s="18"/>
      <c r="D25" s="30"/>
      <c r="E25" s="30">
        <v>12600</v>
      </c>
      <c r="F25" s="30">
        <v>11600</v>
      </c>
      <c r="G25" s="30"/>
      <c r="H25" s="24">
        <v>51510.65</v>
      </c>
      <c r="I25" s="24"/>
      <c r="J25" s="24"/>
      <c r="K25" s="24"/>
      <c r="L25" s="30"/>
      <c r="M25" s="30"/>
      <c r="N25" s="30"/>
      <c r="O25" s="24"/>
      <c r="P25" s="17">
        <f t="shared" si="2"/>
        <v>75710.649999999994</v>
      </c>
    </row>
    <row r="26" spans="1:20" x14ac:dyDescent="0.35">
      <c r="A26" s="34" t="s">
        <v>26</v>
      </c>
      <c r="B26" s="16">
        <v>445819</v>
      </c>
      <c r="C26" s="18"/>
      <c r="D26" s="30"/>
      <c r="E26" s="30">
        <v>9024.73</v>
      </c>
      <c r="F26" s="30">
        <v>16071.6</v>
      </c>
      <c r="G26" s="30"/>
      <c r="H26" s="24"/>
      <c r="I26" s="24"/>
      <c r="J26" s="24"/>
      <c r="K26" s="24"/>
      <c r="L26" s="30"/>
      <c r="M26" s="30"/>
      <c r="N26" s="30"/>
      <c r="O26" s="24"/>
      <c r="P26" s="17">
        <f t="shared" si="2"/>
        <v>25096.33</v>
      </c>
    </row>
    <row r="27" spans="1:20" x14ac:dyDescent="0.35">
      <c r="A27" s="34" t="s">
        <v>27</v>
      </c>
      <c r="B27" s="16">
        <v>640000</v>
      </c>
      <c r="C27" s="18">
        <v>100000</v>
      </c>
      <c r="D27" s="30"/>
      <c r="E27" s="30"/>
      <c r="F27" s="30"/>
      <c r="G27" s="30">
        <v>120410</v>
      </c>
      <c r="H27" s="24">
        <v>179266.55</v>
      </c>
      <c r="I27" s="24"/>
      <c r="J27" s="24"/>
      <c r="K27" s="24"/>
      <c r="L27" s="30"/>
      <c r="M27" s="30"/>
      <c r="N27" s="30"/>
      <c r="O27" s="24"/>
      <c r="P27" s="17">
        <f t="shared" si="2"/>
        <v>299676.55</v>
      </c>
    </row>
    <row r="28" spans="1:20" x14ac:dyDescent="0.35">
      <c r="A28" s="34" t="s">
        <v>28</v>
      </c>
      <c r="B28" s="16">
        <v>20000</v>
      </c>
      <c r="C28" s="18"/>
      <c r="D28" s="30"/>
      <c r="E28" s="30"/>
      <c r="F28" s="30"/>
      <c r="G28" s="30">
        <v>16903.5</v>
      </c>
      <c r="H28" s="24"/>
      <c r="I28" s="24"/>
      <c r="J28" s="24"/>
      <c r="K28" s="24"/>
      <c r="L28" s="30"/>
      <c r="M28" s="30"/>
      <c r="N28" s="30"/>
      <c r="O28" s="24"/>
      <c r="P28" s="17">
        <f t="shared" si="2"/>
        <v>16903.5</v>
      </c>
    </row>
    <row r="29" spans="1:20" x14ac:dyDescent="0.35">
      <c r="A29" s="34" t="s">
        <v>29</v>
      </c>
      <c r="B29" s="16">
        <v>210477</v>
      </c>
      <c r="C29" s="18"/>
      <c r="D29" s="30"/>
      <c r="E29" s="30">
        <v>10919.96</v>
      </c>
      <c r="F29" s="30"/>
      <c r="G29" s="30"/>
      <c r="H29" s="24"/>
      <c r="I29" s="24"/>
      <c r="J29" s="24"/>
      <c r="K29" s="24"/>
      <c r="L29" s="30"/>
      <c r="M29" s="30"/>
      <c r="N29" s="30"/>
      <c r="O29" s="24"/>
      <c r="P29" s="17">
        <f t="shared" si="2"/>
        <v>10919.96</v>
      </c>
    </row>
    <row r="30" spans="1:20" x14ac:dyDescent="0.35">
      <c r="A30" s="34" t="s">
        <v>30</v>
      </c>
      <c r="B30" s="16">
        <v>246506</v>
      </c>
      <c r="C30" s="18"/>
      <c r="D30" s="30"/>
      <c r="E30" s="30">
        <v>21183.18</v>
      </c>
      <c r="F30" s="30"/>
      <c r="G30" s="30"/>
      <c r="H30" s="24"/>
      <c r="I30" s="24"/>
      <c r="J30" s="24"/>
      <c r="K30" s="24"/>
      <c r="L30" s="30"/>
      <c r="M30" s="30"/>
      <c r="N30" s="30"/>
      <c r="O30" s="24"/>
      <c r="P30" s="17">
        <f t="shared" si="2"/>
        <v>21183.18</v>
      </c>
    </row>
    <row r="31" spans="1:20" x14ac:dyDescent="0.35">
      <c r="A31" s="34" t="s">
        <v>31</v>
      </c>
      <c r="B31" s="16">
        <v>8954222</v>
      </c>
      <c r="C31" s="18"/>
      <c r="D31" s="30"/>
      <c r="E31" s="30">
        <v>20618.05</v>
      </c>
      <c r="F31" s="17"/>
      <c r="G31" s="30"/>
      <c r="H31" s="24"/>
      <c r="I31" s="24"/>
      <c r="J31" s="24"/>
      <c r="K31" s="24"/>
      <c r="L31" s="30"/>
      <c r="M31" s="30"/>
      <c r="N31" s="30"/>
      <c r="O31" s="24"/>
      <c r="P31" s="17">
        <f t="shared" si="2"/>
        <v>20618.05</v>
      </c>
    </row>
    <row r="32" spans="1:20" ht="42" x14ac:dyDescent="0.35">
      <c r="A32" s="34" t="s">
        <v>32</v>
      </c>
      <c r="B32" s="16">
        <v>0</v>
      </c>
      <c r="C32" s="18"/>
      <c r="D32" s="18"/>
      <c r="E32" s="18"/>
      <c r="F32" s="18"/>
      <c r="G32" s="18"/>
      <c r="H32" s="73"/>
      <c r="I32" s="73"/>
      <c r="J32" s="73"/>
      <c r="K32" s="73"/>
      <c r="L32" s="18"/>
      <c r="M32" s="18"/>
      <c r="N32" s="18"/>
      <c r="O32" s="73"/>
      <c r="P32" s="74">
        <f t="shared" si="2"/>
        <v>0</v>
      </c>
    </row>
    <row r="33" spans="1:16" x14ac:dyDescent="0.35">
      <c r="A33" s="34" t="s">
        <v>33</v>
      </c>
      <c r="B33" s="16">
        <v>6843880</v>
      </c>
      <c r="C33" s="18">
        <v>-4840000</v>
      </c>
      <c r="D33" s="30">
        <v>124724.22</v>
      </c>
      <c r="E33" s="30">
        <v>61791.57</v>
      </c>
      <c r="F33" s="30">
        <v>-944</v>
      </c>
      <c r="G33" s="30">
        <v>443941.11</v>
      </c>
      <c r="H33" s="24">
        <v>339878.58</v>
      </c>
      <c r="I33" s="24"/>
      <c r="J33" s="24"/>
      <c r="K33" s="24"/>
      <c r="L33" s="30"/>
      <c r="M33" s="30"/>
      <c r="N33" s="30"/>
      <c r="O33" s="24"/>
      <c r="P33" s="17">
        <f t="shared" si="2"/>
        <v>969391.48</v>
      </c>
    </row>
    <row r="34" spans="1:16" x14ac:dyDescent="0.35">
      <c r="A34" s="33" t="s">
        <v>34</v>
      </c>
      <c r="B34" s="15">
        <f t="shared" ref="B34:J34" si="6">SUM(B35:B41)</f>
        <v>450000</v>
      </c>
      <c r="C34" s="21">
        <f t="shared" si="6"/>
        <v>0</v>
      </c>
      <c r="D34" s="15">
        <f t="shared" si="6"/>
        <v>100000</v>
      </c>
      <c r="E34" s="15">
        <f t="shared" si="6"/>
        <v>71472.5</v>
      </c>
      <c r="F34" s="15">
        <f t="shared" si="6"/>
        <v>0</v>
      </c>
      <c r="G34" s="15">
        <f t="shared" si="6"/>
        <v>0</v>
      </c>
      <c r="H34" s="15">
        <f t="shared" si="6"/>
        <v>0</v>
      </c>
      <c r="I34" s="15">
        <f t="shared" si="6"/>
        <v>0</v>
      </c>
      <c r="J34" s="15">
        <f t="shared" si="6"/>
        <v>0</v>
      </c>
      <c r="K34" s="15">
        <f>SUM(K35:K41)</f>
        <v>0</v>
      </c>
      <c r="L34" s="15"/>
      <c r="M34" s="15"/>
      <c r="N34" s="15"/>
      <c r="O34" s="23"/>
      <c r="P34" s="15">
        <f>SUM(P35:P41)</f>
        <v>171472.5</v>
      </c>
    </row>
    <row r="35" spans="1:16" x14ac:dyDescent="0.35">
      <c r="A35" s="34" t="s">
        <v>35</v>
      </c>
      <c r="B35" s="16">
        <v>400000</v>
      </c>
      <c r="C35" s="18">
        <v>-22000</v>
      </c>
      <c r="D35" s="30">
        <v>100000</v>
      </c>
      <c r="E35" s="30"/>
      <c r="F35" s="30"/>
      <c r="G35" s="30"/>
      <c r="H35" s="24"/>
      <c r="I35" s="24"/>
      <c r="J35" s="24"/>
      <c r="K35" s="24"/>
      <c r="L35" s="30"/>
      <c r="M35" s="30"/>
      <c r="N35" s="30"/>
      <c r="O35" s="24"/>
      <c r="P35" s="17">
        <f t="shared" si="2"/>
        <v>100000</v>
      </c>
    </row>
    <row r="36" spans="1:16" x14ac:dyDescent="0.35">
      <c r="A36" s="34" t="s">
        <v>36</v>
      </c>
      <c r="B36" s="16"/>
      <c r="C36" s="22"/>
      <c r="D36" s="30"/>
      <c r="E36" s="30"/>
      <c r="F36" s="30"/>
      <c r="G36" s="30"/>
      <c r="H36" s="24"/>
      <c r="I36" s="24"/>
      <c r="J36" s="24"/>
      <c r="K36" s="24"/>
      <c r="L36" s="30"/>
      <c r="M36" s="30"/>
      <c r="N36" s="30"/>
      <c r="O36" s="24"/>
      <c r="P36" s="17">
        <f t="shared" si="2"/>
        <v>0</v>
      </c>
    </row>
    <row r="37" spans="1:16" x14ac:dyDescent="0.35">
      <c r="A37" s="34" t="s">
        <v>37</v>
      </c>
      <c r="B37" s="16"/>
      <c r="C37" s="22"/>
      <c r="D37" s="30"/>
      <c r="E37" s="30"/>
      <c r="F37" s="30"/>
      <c r="G37" s="30"/>
      <c r="H37" s="24"/>
      <c r="I37" s="24"/>
      <c r="J37" s="24"/>
      <c r="K37" s="24"/>
      <c r="L37" s="30"/>
      <c r="M37" s="30"/>
      <c r="N37" s="30"/>
      <c r="O37" s="24"/>
      <c r="P37" s="17">
        <f t="shared" si="2"/>
        <v>0</v>
      </c>
    </row>
    <row r="38" spans="1:16" x14ac:dyDescent="0.35">
      <c r="A38" s="34" t="s">
        <v>38</v>
      </c>
      <c r="B38" s="16"/>
      <c r="C38" s="22"/>
      <c r="D38" s="30"/>
      <c r="E38" s="30"/>
      <c r="F38" s="30"/>
      <c r="G38" s="30"/>
      <c r="H38" s="24"/>
      <c r="I38" s="24"/>
      <c r="J38" s="24"/>
      <c r="K38" s="24"/>
      <c r="L38" s="30"/>
      <c r="M38" s="30"/>
      <c r="N38" s="30"/>
      <c r="O38" s="24"/>
      <c r="P38" s="17">
        <f t="shared" si="2"/>
        <v>0</v>
      </c>
    </row>
    <row r="39" spans="1:16" x14ac:dyDescent="0.35">
      <c r="A39" s="34" t="s">
        <v>39</v>
      </c>
      <c r="B39" s="16"/>
      <c r="C39" s="22"/>
      <c r="D39" s="30">
        <v>0</v>
      </c>
      <c r="E39" s="30">
        <v>0</v>
      </c>
      <c r="F39" s="30"/>
      <c r="G39" s="30"/>
      <c r="H39" s="24"/>
      <c r="I39" s="24"/>
      <c r="J39" s="24"/>
      <c r="K39" s="24"/>
      <c r="L39" s="30"/>
      <c r="M39" s="30"/>
      <c r="N39" s="30"/>
      <c r="O39" s="24"/>
      <c r="P39" s="17">
        <f t="shared" si="2"/>
        <v>0</v>
      </c>
    </row>
    <row r="40" spans="1:16" x14ac:dyDescent="0.35">
      <c r="A40" s="34" t="s">
        <v>40</v>
      </c>
      <c r="B40" s="16">
        <v>50000</v>
      </c>
      <c r="C40" s="22">
        <v>22000</v>
      </c>
      <c r="D40" s="30">
        <v>0</v>
      </c>
      <c r="E40" s="30">
        <v>71472.5</v>
      </c>
      <c r="F40" s="30"/>
      <c r="G40" s="30"/>
      <c r="H40" s="24"/>
      <c r="I40" s="24"/>
      <c r="J40" s="24"/>
      <c r="K40" s="24"/>
      <c r="L40" s="30"/>
      <c r="M40" s="30"/>
      <c r="N40" s="30"/>
      <c r="O40" s="24"/>
      <c r="P40" s="17">
        <f t="shared" si="2"/>
        <v>71472.5</v>
      </c>
    </row>
    <row r="41" spans="1:16" x14ac:dyDescent="0.35">
      <c r="A41" s="34" t="s">
        <v>41</v>
      </c>
      <c r="B41" s="16"/>
      <c r="C41" s="22"/>
      <c r="D41" s="30">
        <v>0</v>
      </c>
      <c r="E41" s="30">
        <v>0</v>
      </c>
      <c r="F41" s="30"/>
      <c r="G41" s="30"/>
      <c r="H41" s="24"/>
      <c r="I41" s="24"/>
      <c r="J41" s="24"/>
      <c r="K41" s="24"/>
      <c r="L41" s="30"/>
      <c r="M41" s="30"/>
      <c r="N41" s="30"/>
      <c r="O41" s="24"/>
      <c r="P41" s="17">
        <f t="shared" si="2"/>
        <v>0</v>
      </c>
    </row>
    <row r="42" spans="1:16" x14ac:dyDescent="0.35">
      <c r="A42" s="33" t="s">
        <v>42</v>
      </c>
      <c r="B42" s="50">
        <f>SUM(B43:B48)</f>
        <v>0</v>
      </c>
      <c r="C42" s="21">
        <v>0</v>
      </c>
      <c r="D42" s="15">
        <v>0</v>
      </c>
      <c r="E42" s="15"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23"/>
      <c r="P42" s="17">
        <f t="shared" si="2"/>
        <v>0</v>
      </c>
    </row>
    <row r="43" spans="1:16" x14ac:dyDescent="0.35">
      <c r="A43" s="34" t="s">
        <v>43</v>
      </c>
      <c r="B43" s="16"/>
      <c r="C43" s="22"/>
      <c r="D43" s="30">
        <v>0</v>
      </c>
      <c r="E43" s="30">
        <v>0</v>
      </c>
      <c r="F43" s="30"/>
      <c r="G43" s="30"/>
      <c r="H43" s="24"/>
      <c r="I43" s="24"/>
      <c r="J43" s="24"/>
      <c r="K43" s="24"/>
      <c r="L43" s="30"/>
      <c r="M43" s="30"/>
      <c r="N43" s="30"/>
      <c r="O43" s="24"/>
      <c r="P43" s="17">
        <f t="shared" si="2"/>
        <v>0</v>
      </c>
    </row>
    <row r="44" spans="1:16" x14ac:dyDescent="0.35">
      <c r="A44" s="34" t="s">
        <v>44</v>
      </c>
      <c r="B44" s="16"/>
      <c r="C44" s="22"/>
      <c r="D44" s="30">
        <v>0</v>
      </c>
      <c r="E44" s="30">
        <v>0</v>
      </c>
      <c r="F44" s="30"/>
      <c r="G44" s="30"/>
      <c r="H44" s="24"/>
      <c r="I44" s="24"/>
      <c r="J44" s="24"/>
      <c r="K44" s="24"/>
      <c r="L44" s="30"/>
      <c r="M44" s="30"/>
      <c r="N44" s="30"/>
      <c r="O44" s="24"/>
      <c r="P44" s="17">
        <f t="shared" si="2"/>
        <v>0</v>
      </c>
    </row>
    <row r="45" spans="1:16" x14ac:dyDescent="0.35">
      <c r="A45" s="34" t="s">
        <v>45</v>
      </c>
      <c r="B45" s="16"/>
      <c r="C45" s="22"/>
      <c r="D45" s="30">
        <v>0</v>
      </c>
      <c r="E45" s="30">
        <v>0</v>
      </c>
      <c r="F45" s="30"/>
      <c r="G45" s="30"/>
      <c r="H45" s="24"/>
      <c r="I45" s="24"/>
      <c r="J45" s="24"/>
      <c r="K45" s="24"/>
      <c r="L45" s="30"/>
      <c r="M45" s="30"/>
      <c r="N45" s="30"/>
      <c r="O45" s="24"/>
      <c r="P45" s="17">
        <f t="shared" si="2"/>
        <v>0</v>
      </c>
    </row>
    <row r="46" spans="1:16" x14ac:dyDescent="0.35">
      <c r="A46" s="34" t="s">
        <v>46</v>
      </c>
      <c r="B46" s="16"/>
      <c r="C46" s="22"/>
      <c r="D46" s="30">
        <v>0</v>
      </c>
      <c r="E46" s="30">
        <v>0</v>
      </c>
      <c r="F46" s="30"/>
      <c r="G46" s="30"/>
      <c r="H46" s="24"/>
      <c r="I46" s="24"/>
      <c r="J46" s="24"/>
      <c r="K46" s="24"/>
      <c r="L46" s="30"/>
      <c r="M46" s="30"/>
      <c r="N46" s="30"/>
      <c r="O46" s="24"/>
      <c r="P46" s="17">
        <f t="shared" si="2"/>
        <v>0</v>
      </c>
    </row>
    <row r="47" spans="1:16" x14ac:dyDescent="0.35">
      <c r="A47" s="34" t="s">
        <v>47</v>
      </c>
      <c r="B47" s="16"/>
      <c r="C47" s="22"/>
      <c r="D47" s="30">
        <v>0</v>
      </c>
      <c r="E47" s="30">
        <v>0</v>
      </c>
      <c r="F47" s="30"/>
      <c r="G47" s="30"/>
      <c r="H47" s="24"/>
      <c r="I47" s="24"/>
      <c r="J47" s="24"/>
      <c r="K47" s="24"/>
      <c r="L47" s="30"/>
      <c r="M47" s="30"/>
      <c r="N47" s="30"/>
      <c r="O47" s="24"/>
      <c r="P47" s="17">
        <f t="shared" si="2"/>
        <v>0</v>
      </c>
    </row>
    <row r="48" spans="1:16" x14ac:dyDescent="0.35">
      <c r="A48" s="34" t="s">
        <v>48</v>
      </c>
      <c r="B48" s="16"/>
      <c r="C48" s="22"/>
      <c r="D48" s="30">
        <v>0</v>
      </c>
      <c r="E48" s="30">
        <v>0</v>
      </c>
      <c r="F48" s="30"/>
      <c r="G48" s="30"/>
      <c r="H48" s="24"/>
      <c r="I48" s="24"/>
      <c r="J48" s="24"/>
      <c r="K48" s="24"/>
      <c r="L48" s="30"/>
      <c r="M48" s="30"/>
      <c r="N48" s="30"/>
      <c r="O48" s="24"/>
      <c r="P48" s="17">
        <f t="shared" si="2"/>
        <v>0</v>
      </c>
    </row>
    <row r="49" spans="1:16" x14ac:dyDescent="0.35">
      <c r="A49" s="33" t="s">
        <v>49</v>
      </c>
      <c r="B49" s="15">
        <f>SUM(B50:B58)</f>
        <v>5581798</v>
      </c>
      <c r="C49" s="21">
        <f>SUM(C50:C58)</f>
        <v>20000</v>
      </c>
      <c r="D49" s="15">
        <f t="shared" ref="D49:H49" si="7">SUM(D50:D58)</f>
        <v>0</v>
      </c>
      <c r="E49" s="15">
        <f t="shared" si="7"/>
        <v>61764.15</v>
      </c>
      <c r="F49" s="15">
        <f t="shared" si="7"/>
        <v>0</v>
      </c>
      <c r="G49" s="15">
        <f t="shared" si="7"/>
        <v>0</v>
      </c>
      <c r="H49" s="23">
        <f t="shared" si="7"/>
        <v>200770.51</v>
      </c>
      <c r="I49" s="23">
        <f t="shared" ref="I49:P49" si="8">SUM(I50:I58)</f>
        <v>0</v>
      </c>
      <c r="J49" s="23">
        <f t="shared" si="8"/>
        <v>0</v>
      </c>
      <c r="K49" s="23">
        <f t="shared" si="8"/>
        <v>0</v>
      </c>
      <c r="L49" s="15">
        <f t="shared" si="8"/>
        <v>0</v>
      </c>
      <c r="M49" s="15">
        <f t="shared" si="8"/>
        <v>0</v>
      </c>
      <c r="N49" s="15">
        <f t="shared" si="8"/>
        <v>0</v>
      </c>
      <c r="O49" s="23">
        <f t="shared" si="8"/>
        <v>0</v>
      </c>
      <c r="P49" s="15">
        <f t="shared" si="8"/>
        <v>262534.66000000003</v>
      </c>
    </row>
    <row r="50" spans="1:16" x14ac:dyDescent="0.35">
      <c r="A50" s="34" t="s">
        <v>50</v>
      </c>
      <c r="B50" s="16">
        <v>3910798</v>
      </c>
      <c r="C50" s="18"/>
      <c r="D50" s="30">
        <v>0</v>
      </c>
      <c r="E50" s="30">
        <v>0</v>
      </c>
      <c r="F50" s="30"/>
      <c r="G50" s="30"/>
      <c r="H50" s="24">
        <v>194870.51</v>
      </c>
      <c r="I50" s="24"/>
      <c r="J50" s="24"/>
      <c r="K50" s="24"/>
      <c r="L50" s="30"/>
      <c r="M50" s="30"/>
      <c r="N50" s="30"/>
      <c r="O50" s="24"/>
      <c r="P50" s="17">
        <f t="shared" si="2"/>
        <v>194870.51</v>
      </c>
    </row>
    <row r="51" spans="1:16" x14ac:dyDescent="0.35">
      <c r="A51" s="34" t="s">
        <v>51</v>
      </c>
      <c r="B51" s="16">
        <v>550000</v>
      </c>
      <c r="C51" s="18"/>
      <c r="D51" s="30">
        <v>0</v>
      </c>
      <c r="E51" s="30">
        <v>0</v>
      </c>
      <c r="F51" s="30"/>
      <c r="G51" s="30"/>
      <c r="H51" s="24"/>
      <c r="I51" s="24"/>
      <c r="J51" s="24"/>
      <c r="K51" s="24"/>
      <c r="L51" s="30"/>
      <c r="M51" s="30"/>
      <c r="N51" s="30"/>
      <c r="O51" s="24"/>
      <c r="P51" s="17">
        <f t="shared" si="2"/>
        <v>0</v>
      </c>
    </row>
    <row r="52" spans="1:16" x14ac:dyDescent="0.35">
      <c r="A52" s="34" t="s">
        <v>52</v>
      </c>
      <c r="B52" s="16">
        <v>100000</v>
      </c>
      <c r="C52" s="18"/>
      <c r="D52" s="30">
        <v>0</v>
      </c>
      <c r="E52" s="30">
        <v>0</v>
      </c>
      <c r="F52" s="30"/>
      <c r="G52" s="30"/>
      <c r="H52" s="24"/>
      <c r="I52" s="24"/>
      <c r="J52" s="24"/>
      <c r="K52" s="24"/>
      <c r="L52" s="30"/>
      <c r="M52" s="30"/>
      <c r="N52" s="30"/>
      <c r="O52" s="24"/>
      <c r="P52" s="17">
        <f t="shared" si="2"/>
        <v>0</v>
      </c>
    </row>
    <row r="53" spans="1:16" x14ac:dyDescent="0.35">
      <c r="A53" s="34" t="s">
        <v>53</v>
      </c>
      <c r="B53" s="16">
        <v>1000</v>
      </c>
      <c r="C53" s="18"/>
      <c r="D53" s="30">
        <v>0</v>
      </c>
      <c r="E53" s="30">
        <v>0</v>
      </c>
      <c r="F53" s="30"/>
      <c r="G53" s="30"/>
      <c r="H53" s="24"/>
      <c r="I53" s="24"/>
      <c r="J53" s="24"/>
      <c r="K53" s="24"/>
      <c r="L53" s="30"/>
      <c r="M53" s="30"/>
      <c r="N53" s="30"/>
      <c r="O53" s="24"/>
      <c r="P53" s="17">
        <f t="shared" si="2"/>
        <v>0</v>
      </c>
    </row>
    <row r="54" spans="1:16" x14ac:dyDescent="0.35">
      <c r="A54" s="58" t="s">
        <v>54</v>
      </c>
      <c r="B54" s="59">
        <v>520000</v>
      </c>
      <c r="C54" s="60">
        <v>20000</v>
      </c>
      <c r="D54" s="61">
        <v>0</v>
      </c>
      <c r="E54" s="61">
        <v>61764.15</v>
      </c>
      <c r="F54" s="61"/>
      <c r="G54" s="61"/>
      <c r="H54" s="62">
        <v>5900</v>
      </c>
      <c r="I54" s="62"/>
      <c r="J54" s="62"/>
      <c r="K54" s="62"/>
      <c r="L54" s="61"/>
      <c r="M54" s="61"/>
      <c r="N54" s="61"/>
      <c r="O54" s="62"/>
      <c r="P54" s="63">
        <f t="shared" si="2"/>
        <v>67664.149999999994</v>
      </c>
    </row>
    <row r="55" spans="1:16" x14ac:dyDescent="0.35">
      <c r="A55" s="34" t="s">
        <v>55</v>
      </c>
      <c r="B55" s="18">
        <v>100000</v>
      </c>
      <c r="C55" s="18"/>
      <c r="D55" s="30">
        <v>0</v>
      </c>
      <c r="E55" s="30">
        <v>0</v>
      </c>
      <c r="F55" s="30"/>
      <c r="G55" s="30"/>
      <c r="H55" s="24"/>
      <c r="I55" s="24"/>
      <c r="J55" s="24"/>
      <c r="K55" s="24"/>
      <c r="L55" s="30"/>
      <c r="M55" s="30"/>
      <c r="N55" s="30"/>
      <c r="O55" s="24"/>
      <c r="P55" s="17">
        <f t="shared" si="2"/>
        <v>0</v>
      </c>
    </row>
    <row r="56" spans="1:16" x14ac:dyDescent="0.35">
      <c r="A56" s="34" t="s">
        <v>56</v>
      </c>
      <c r="B56" s="18">
        <v>0</v>
      </c>
      <c r="C56" s="18"/>
      <c r="D56" s="30">
        <v>0</v>
      </c>
      <c r="E56" s="30">
        <v>0</v>
      </c>
      <c r="F56" s="30"/>
      <c r="G56" s="30"/>
      <c r="H56" s="24"/>
      <c r="I56" s="24"/>
      <c r="J56" s="24"/>
      <c r="K56" s="24"/>
      <c r="L56" s="30"/>
      <c r="M56" s="30"/>
      <c r="N56" s="30"/>
      <c r="O56" s="24"/>
      <c r="P56" s="17">
        <f t="shared" si="2"/>
        <v>0</v>
      </c>
    </row>
    <row r="57" spans="1:16" x14ac:dyDescent="0.35">
      <c r="A57" s="34" t="s">
        <v>57</v>
      </c>
      <c r="B57" s="16">
        <v>400000</v>
      </c>
      <c r="C57" s="18"/>
      <c r="D57" s="30">
        <v>0</v>
      </c>
      <c r="E57" s="30">
        <v>0</v>
      </c>
      <c r="F57" s="30"/>
      <c r="G57" s="30"/>
      <c r="H57" s="24"/>
      <c r="I57" s="24"/>
      <c r="J57" s="24"/>
      <c r="K57" s="24"/>
      <c r="L57" s="30"/>
      <c r="M57" s="30"/>
      <c r="N57" s="30"/>
      <c r="O57" s="24"/>
      <c r="P57" s="17">
        <f t="shared" si="2"/>
        <v>0</v>
      </c>
    </row>
    <row r="58" spans="1:16" x14ac:dyDescent="0.35">
      <c r="A58" s="34" t="s">
        <v>58</v>
      </c>
      <c r="B58" s="16">
        <v>0</v>
      </c>
      <c r="C58" s="18"/>
      <c r="D58" s="30">
        <v>0</v>
      </c>
      <c r="E58" s="30">
        <v>0</v>
      </c>
      <c r="F58" s="30"/>
      <c r="G58" s="30"/>
      <c r="H58" s="24"/>
      <c r="I58" s="24"/>
      <c r="J58" s="24"/>
      <c r="K58" s="24"/>
      <c r="L58" s="30"/>
      <c r="M58" s="30"/>
      <c r="N58" s="30"/>
      <c r="O58" s="24"/>
      <c r="P58" s="17">
        <f t="shared" si="2"/>
        <v>0</v>
      </c>
    </row>
    <row r="59" spans="1:16" s="6" customFormat="1" x14ac:dyDescent="0.35">
      <c r="A59" s="33" t="s">
        <v>59</v>
      </c>
      <c r="B59" s="15">
        <f>SUM(B60:B63)</f>
        <v>2000000</v>
      </c>
      <c r="C59" s="20">
        <f>SUM(C60:C70)</f>
        <v>5000000</v>
      </c>
      <c r="D59" s="20">
        <f t="shared" ref="D59:H59" si="9">SUM(D60:D70)</f>
        <v>0</v>
      </c>
      <c r="E59" s="20">
        <f t="shared" si="9"/>
        <v>0</v>
      </c>
      <c r="F59" s="20">
        <f t="shared" si="9"/>
        <v>0</v>
      </c>
      <c r="G59" s="20">
        <f t="shared" si="9"/>
        <v>0</v>
      </c>
      <c r="H59" s="20">
        <f t="shared" si="9"/>
        <v>1363363.91</v>
      </c>
      <c r="I59" s="20"/>
      <c r="J59" s="20"/>
      <c r="K59" s="20"/>
      <c r="L59" s="50">
        <f>SUM(L60:L70)</f>
        <v>0</v>
      </c>
      <c r="M59" s="50">
        <f>SUM(M60:M70)</f>
        <v>0</v>
      </c>
      <c r="N59" s="50">
        <f>SUM(N60:N70)</f>
        <v>0</v>
      </c>
      <c r="O59" s="51">
        <f>SUM(O60:O70)</f>
        <v>0</v>
      </c>
      <c r="P59" s="65">
        <f t="shared" si="2"/>
        <v>1363363.91</v>
      </c>
    </row>
    <row r="60" spans="1:16" x14ac:dyDescent="0.35">
      <c r="A60" s="34" t="s">
        <v>60</v>
      </c>
      <c r="B60" s="16">
        <v>2000000</v>
      </c>
      <c r="C60" s="18">
        <v>5000000</v>
      </c>
      <c r="D60" s="30">
        <v>0</v>
      </c>
      <c r="E60" s="30">
        <v>0</v>
      </c>
      <c r="F60" s="30"/>
      <c r="G60" s="30"/>
      <c r="H60" s="24">
        <v>1363363.91</v>
      </c>
      <c r="I60" s="24"/>
      <c r="J60" s="24"/>
      <c r="K60" s="24"/>
      <c r="L60" s="30"/>
      <c r="M60" s="30"/>
      <c r="N60" s="30"/>
      <c r="O60" s="24"/>
      <c r="P60" s="17">
        <f t="shared" si="2"/>
        <v>1363363.91</v>
      </c>
    </row>
    <row r="61" spans="1:16" x14ac:dyDescent="0.35">
      <c r="A61" s="34" t="s">
        <v>61</v>
      </c>
      <c r="B61" s="17">
        <f t="shared" ref="B61:B70" si="10">SUM(D61:H61)</f>
        <v>0</v>
      </c>
      <c r="C61" s="22">
        <v>0</v>
      </c>
      <c r="D61" s="30">
        <v>0</v>
      </c>
      <c r="E61" s="30">
        <v>0</v>
      </c>
      <c r="F61" s="30"/>
      <c r="G61" s="30"/>
      <c r="H61" s="24"/>
      <c r="I61" s="24"/>
      <c r="J61" s="24"/>
      <c r="K61" s="24"/>
      <c r="L61" s="30"/>
      <c r="M61" s="30"/>
      <c r="N61" s="30"/>
      <c r="O61" s="24"/>
      <c r="P61" s="17">
        <f t="shared" si="2"/>
        <v>0</v>
      </c>
    </row>
    <row r="62" spans="1:16" x14ac:dyDescent="0.35">
      <c r="A62" s="34" t="s">
        <v>62</v>
      </c>
      <c r="B62" s="17">
        <f t="shared" si="10"/>
        <v>0</v>
      </c>
      <c r="C62" s="22">
        <v>0</v>
      </c>
      <c r="D62" s="30">
        <v>0</v>
      </c>
      <c r="E62" s="30">
        <v>0</v>
      </c>
      <c r="F62" s="30"/>
      <c r="G62" s="30"/>
      <c r="H62" s="24"/>
      <c r="I62" s="24"/>
      <c r="J62" s="24"/>
      <c r="K62" s="24"/>
      <c r="L62" s="30"/>
      <c r="M62" s="30"/>
      <c r="N62" s="30"/>
      <c r="O62" s="24"/>
      <c r="P62" s="17">
        <f t="shared" si="2"/>
        <v>0</v>
      </c>
    </row>
    <row r="63" spans="1:16" ht="42" x14ac:dyDescent="0.35">
      <c r="A63" s="34" t="s">
        <v>63</v>
      </c>
      <c r="B63" s="17">
        <f t="shared" si="10"/>
        <v>0</v>
      </c>
      <c r="C63" s="22">
        <v>0</v>
      </c>
      <c r="D63" s="30">
        <v>0</v>
      </c>
      <c r="E63" s="30">
        <v>0</v>
      </c>
      <c r="F63" s="30"/>
      <c r="G63" s="30"/>
      <c r="H63" s="24"/>
      <c r="I63" s="24"/>
      <c r="J63" s="24"/>
      <c r="K63" s="24"/>
      <c r="L63" s="30"/>
      <c r="M63" s="30"/>
      <c r="N63" s="30"/>
      <c r="O63" s="24"/>
      <c r="P63" s="17">
        <f t="shared" si="2"/>
        <v>0</v>
      </c>
    </row>
    <row r="64" spans="1:16" x14ac:dyDescent="0.35">
      <c r="A64" s="33" t="s">
        <v>64</v>
      </c>
      <c r="B64" s="17">
        <f ca="1">SUM(B64:B66)</f>
        <v>0</v>
      </c>
      <c r="C64" s="17">
        <f t="shared" ref="C64" si="11">SUM(E64:I64)</f>
        <v>0</v>
      </c>
      <c r="D64" s="17">
        <f t="shared" ref="D64" si="12">SUM(F64:J64)</f>
        <v>0</v>
      </c>
      <c r="E64" s="17">
        <f t="shared" ref="E64" si="13">SUM(G64:K64)</f>
        <v>0</v>
      </c>
      <c r="F64" s="17"/>
      <c r="G64" s="17"/>
      <c r="H64" s="17"/>
      <c r="I64" s="17"/>
      <c r="J64" s="17"/>
      <c r="K64" s="17"/>
      <c r="L64" s="30"/>
      <c r="M64" s="30"/>
      <c r="N64" s="30"/>
      <c r="O64" s="24"/>
      <c r="P64" s="50">
        <f>SUM(P65:P70)</f>
        <v>0</v>
      </c>
    </row>
    <row r="65" spans="1:16" x14ac:dyDescent="0.35">
      <c r="A65" s="34" t="s">
        <v>65</v>
      </c>
      <c r="B65" s="17">
        <f>SUM(D65:H65)</f>
        <v>0</v>
      </c>
      <c r="C65" s="22">
        <v>0</v>
      </c>
      <c r="D65" s="30">
        <v>0</v>
      </c>
      <c r="E65" s="30">
        <v>0</v>
      </c>
      <c r="F65" s="30"/>
      <c r="G65" s="30"/>
      <c r="H65" s="24"/>
      <c r="I65" s="24"/>
      <c r="J65" s="24"/>
      <c r="K65" s="24"/>
      <c r="L65" s="30"/>
      <c r="M65" s="30"/>
      <c r="N65" s="30"/>
      <c r="O65" s="24"/>
      <c r="P65" s="17">
        <f t="shared" ref="P65:P70" si="14">SUM(D65:L65)</f>
        <v>0</v>
      </c>
    </row>
    <row r="66" spans="1:16" x14ac:dyDescent="0.35">
      <c r="A66" s="34" t="s">
        <v>66</v>
      </c>
      <c r="B66" s="17">
        <f t="shared" si="10"/>
        <v>0</v>
      </c>
      <c r="C66" s="22">
        <v>0</v>
      </c>
      <c r="D66" s="30">
        <v>0</v>
      </c>
      <c r="E66" s="30">
        <v>0</v>
      </c>
      <c r="F66" s="30"/>
      <c r="G66" s="30"/>
      <c r="H66" s="24"/>
      <c r="I66" s="24"/>
      <c r="J66" s="24"/>
      <c r="K66" s="24"/>
      <c r="L66" s="30"/>
      <c r="M66" s="30"/>
      <c r="N66" s="30"/>
      <c r="O66" s="24"/>
      <c r="P66" s="17">
        <f t="shared" si="14"/>
        <v>0</v>
      </c>
    </row>
    <row r="67" spans="1:16" x14ac:dyDescent="0.35">
      <c r="A67" s="33" t="s">
        <v>67</v>
      </c>
      <c r="B67" s="17">
        <f t="shared" si="10"/>
        <v>0</v>
      </c>
      <c r="C67" s="22">
        <v>0</v>
      </c>
      <c r="D67" s="30">
        <v>0</v>
      </c>
      <c r="E67" s="30">
        <v>0</v>
      </c>
      <c r="F67" s="30"/>
      <c r="G67" s="30"/>
      <c r="H67" s="24"/>
      <c r="I67" s="24"/>
      <c r="J67" s="24"/>
      <c r="K67" s="24"/>
      <c r="L67" s="30"/>
      <c r="M67" s="30"/>
      <c r="N67" s="30"/>
      <c r="O67" s="24"/>
      <c r="P67" s="17">
        <f t="shared" si="14"/>
        <v>0</v>
      </c>
    </row>
    <row r="68" spans="1:16" x14ac:dyDescent="0.35">
      <c r="A68" s="34" t="s">
        <v>68</v>
      </c>
      <c r="B68" s="17">
        <f t="shared" si="10"/>
        <v>0</v>
      </c>
      <c r="C68" s="22">
        <v>0</v>
      </c>
      <c r="D68" s="30">
        <v>0</v>
      </c>
      <c r="E68" s="30">
        <v>0</v>
      </c>
      <c r="F68" s="30"/>
      <c r="G68" s="30"/>
      <c r="H68" s="24"/>
      <c r="I68" s="24"/>
      <c r="J68" s="24"/>
      <c r="K68" s="24"/>
      <c r="L68" s="30"/>
      <c r="M68" s="30"/>
      <c r="N68" s="30"/>
      <c r="O68" s="24"/>
      <c r="P68" s="17">
        <f t="shared" si="14"/>
        <v>0</v>
      </c>
    </row>
    <row r="69" spans="1:16" x14ac:dyDescent="0.35">
      <c r="A69" s="34" t="s">
        <v>69</v>
      </c>
      <c r="B69" s="17">
        <f t="shared" si="10"/>
        <v>0</v>
      </c>
      <c r="C69" s="22">
        <v>0</v>
      </c>
      <c r="D69" s="30">
        <v>0</v>
      </c>
      <c r="E69" s="30">
        <v>0</v>
      </c>
      <c r="F69" s="30"/>
      <c r="G69" s="30"/>
      <c r="H69" s="24"/>
      <c r="I69" s="24"/>
      <c r="J69" s="24"/>
      <c r="K69" s="24"/>
      <c r="L69" s="30"/>
      <c r="M69" s="30"/>
      <c r="N69" s="30"/>
      <c r="O69" s="24"/>
      <c r="P69" s="17">
        <f t="shared" si="14"/>
        <v>0</v>
      </c>
    </row>
    <row r="70" spans="1:16" ht="21.75" thickBot="1" x14ac:dyDescent="0.4">
      <c r="A70" s="43" t="s">
        <v>70</v>
      </c>
      <c r="B70" s="44">
        <f t="shared" si="10"/>
        <v>0</v>
      </c>
      <c r="C70" s="45">
        <v>0</v>
      </c>
      <c r="D70" s="40">
        <v>0</v>
      </c>
      <c r="E70" s="40">
        <v>0</v>
      </c>
      <c r="F70" s="40"/>
      <c r="G70" s="40"/>
      <c r="H70" s="41"/>
      <c r="I70" s="41"/>
      <c r="J70" s="41"/>
      <c r="K70" s="24"/>
      <c r="L70" s="40"/>
      <c r="M70" s="40"/>
      <c r="N70" s="40"/>
      <c r="O70" s="24"/>
      <c r="P70" s="17">
        <f t="shared" si="14"/>
        <v>0</v>
      </c>
    </row>
    <row r="71" spans="1:16" s="6" customFormat="1" ht="21.75" thickBot="1" x14ac:dyDescent="0.4">
      <c r="A71" s="28" t="s">
        <v>71</v>
      </c>
      <c r="B71" s="29">
        <f>+B8+B14+B24+B34+B42+B49+B59</f>
        <v>176299406</v>
      </c>
      <c r="C71" s="29">
        <f t="shared" ref="C71:P71" si="15">+C8+C14+C24+C34+C42+C49+C59</f>
        <v>0</v>
      </c>
      <c r="D71" s="29">
        <f t="shared" si="15"/>
        <v>8586427.4600000009</v>
      </c>
      <c r="E71" s="29">
        <f t="shared" si="15"/>
        <v>10164939.880000001</v>
      </c>
      <c r="F71" s="29">
        <f t="shared" si="15"/>
        <v>10018607.779999999</v>
      </c>
      <c r="G71" s="29">
        <f t="shared" si="15"/>
        <v>9916425.0999999978</v>
      </c>
      <c r="H71" s="29">
        <f t="shared" si="15"/>
        <v>17364204.809999999</v>
      </c>
      <c r="I71" s="29">
        <f t="shared" si="15"/>
        <v>0</v>
      </c>
      <c r="J71" s="29">
        <f t="shared" si="15"/>
        <v>0</v>
      </c>
      <c r="K71" s="29">
        <f t="shared" si="15"/>
        <v>0</v>
      </c>
      <c r="L71" s="29">
        <f t="shared" si="15"/>
        <v>0</v>
      </c>
      <c r="M71" s="29">
        <f t="shared" si="15"/>
        <v>0</v>
      </c>
      <c r="N71" s="29">
        <f t="shared" si="15"/>
        <v>0</v>
      </c>
      <c r="O71" s="29">
        <f t="shared" si="15"/>
        <v>0</v>
      </c>
      <c r="P71" s="29">
        <f t="shared" si="15"/>
        <v>56050605.030000001</v>
      </c>
    </row>
    <row r="72" spans="1:16" x14ac:dyDescent="0.35">
      <c r="A72" s="32" t="s">
        <v>72</v>
      </c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/>
    </row>
    <row r="73" spans="1:16" x14ac:dyDescent="0.35">
      <c r="A73" s="32" t="s">
        <v>73</v>
      </c>
      <c r="B73" s="8"/>
      <c r="C73" s="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8"/>
    </row>
    <row r="74" spans="1:16" x14ac:dyDescent="0.35">
      <c r="A74" s="37" t="s">
        <v>74</v>
      </c>
      <c r="B74" s="10"/>
      <c r="C74" s="1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8"/>
    </row>
    <row r="75" spans="1:16" x14ac:dyDescent="0.35">
      <c r="A75" s="37" t="s">
        <v>75</v>
      </c>
      <c r="B75" s="10"/>
      <c r="C75" s="1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8"/>
    </row>
    <row r="76" spans="1:16" x14ac:dyDescent="0.35">
      <c r="A76" s="32" t="s">
        <v>76</v>
      </c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8"/>
    </row>
    <row r="77" spans="1:16" x14ac:dyDescent="0.35">
      <c r="A77" s="37" t="s">
        <v>77</v>
      </c>
      <c r="B77" s="10"/>
      <c r="C77" s="1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8"/>
    </row>
    <row r="78" spans="1:16" x14ac:dyDescent="0.35">
      <c r="A78" s="37" t="s">
        <v>78</v>
      </c>
      <c r="B78" s="10"/>
      <c r="C78" s="1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8"/>
    </row>
    <row r="79" spans="1:16" x14ac:dyDescent="0.35">
      <c r="A79" s="32" t="s">
        <v>79</v>
      </c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8"/>
    </row>
    <row r="80" spans="1:16" ht="21.75" thickBot="1" x14ac:dyDescent="0.4">
      <c r="A80" s="37" t="s">
        <v>80</v>
      </c>
      <c r="B80" s="10"/>
      <c r="C80" s="10"/>
      <c r="D80" s="1"/>
      <c r="E80" s="6"/>
      <c r="F80" s="6"/>
      <c r="G80" s="4"/>
      <c r="H80" s="1"/>
      <c r="I80" s="1"/>
      <c r="J80" s="1"/>
      <c r="K80" s="1"/>
      <c r="L80" s="4"/>
      <c r="M80" s="4"/>
      <c r="N80" s="4"/>
      <c r="O80" s="4"/>
      <c r="P80" s="39"/>
    </row>
    <row r="81" spans="1:16" ht="21.75" thickBot="1" x14ac:dyDescent="0.4">
      <c r="A81" s="28" t="s">
        <v>81</v>
      </c>
      <c r="B81" s="29">
        <f>+B71</f>
        <v>176299406</v>
      </c>
      <c r="C81" s="29">
        <f t="shared" ref="C81:P81" si="16">+C71</f>
        <v>0</v>
      </c>
      <c r="D81" s="29">
        <f t="shared" si="16"/>
        <v>8586427.4600000009</v>
      </c>
      <c r="E81" s="29">
        <f t="shared" si="16"/>
        <v>10164939.880000001</v>
      </c>
      <c r="F81" s="29">
        <f t="shared" si="16"/>
        <v>10018607.779999999</v>
      </c>
      <c r="G81" s="29">
        <f t="shared" si="16"/>
        <v>9916425.0999999978</v>
      </c>
      <c r="H81" s="29">
        <f t="shared" si="16"/>
        <v>17364204.809999999</v>
      </c>
      <c r="I81" s="29">
        <f t="shared" si="16"/>
        <v>0</v>
      </c>
      <c r="J81" s="29">
        <f t="shared" si="16"/>
        <v>0</v>
      </c>
      <c r="K81" s="29">
        <f t="shared" si="16"/>
        <v>0</v>
      </c>
      <c r="L81" s="29">
        <f t="shared" si="16"/>
        <v>0</v>
      </c>
      <c r="M81" s="29">
        <f t="shared" si="16"/>
        <v>0</v>
      </c>
      <c r="N81" s="29">
        <f t="shared" si="16"/>
        <v>0</v>
      </c>
      <c r="O81" s="29">
        <f t="shared" si="16"/>
        <v>0</v>
      </c>
      <c r="P81" s="29">
        <f t="shared" si="16"/>
        <v>56050605.030000001</v>
      </c>
    </row>
    <row r="82" spans="1:16" customFormat="1" ht="19.5" customHeight="1" x14ac:dyDescent="0.3">
      <c r="A82" s="52" t="s">
        <v>95</v>
      </c>
    </row>
    <row r="83" spans="1:16" customFormat="1" ht="23.25" x14ac:dyDescent="0.35">
      <c r="A83" s="53" t="s">
        <v>1</v>
      </c>
      <c r="K83" s="11"/>
    </row>
    <row r="84" spans="1:16" customFormat="1" ht="20.25" customHeight="1" x14ac:dyDescent="0.35">
      <c r="A84" s="53" t="s">
        <v>96</v>
      </c>
      <c r="K84" s="14"/>
    </row>
    <row r="85" spans="1:16" customFormat="1" ht="20.25" customHeight="1" x14ac:dyDescent="0.3">
      <c r="A85" s="53" t="s">
        <v>98</v>
      </c>
    </row>
    <row r="86" spans="1:16" customFormat="1" ht="20.25" customHeight="1" x14ac:dyDescent="0.3">
      <c r="A86" s="53" t="s">
        <v>99</v>
      </c>
      <c r="E86" s="55"/>
    </row>
    <row r="87" spans="1:16" customFormat="1" ht="20.25" customHeight="1" x14ac:dyDescent="0.35">
      <c r="A87" s="53" t="s">
        <v>3</v>
      </c>
      <c r="K87" s="11"/>
    </row>
    <row r="88" spans="1:16" customFormat="1" ht="20.25" customHeight="1" x14ac:dyDescent="0.35">
      <c r="A88" s="53" t="s">
        <v>97</v>
      </c>
      <c r="K88" s="11"/>
    </row>
    <row r="89" spans="1:16" ht="23.25" x14ac:dyDescent="0.35">
      <c r="B89" s="49"/>
      <c r="C89" s="49"/>
      <c r="D89" s="49"/>
      <c r="E89" s="12"/>
      <c r="F89" s="12"/>
      <c r="G89" s="11"/>
      <c r="H89" s="49"/>
      <c r="I89" s="49"/>
      <c r="J89" s="49"/>
      <c r="K89" s="49"/>
      <c r="L89" s="4"/>
      <c r="M89" s="4"/>
      <c r="N89" s="4"/>
      <c r="O89" s="4"/>
      <c r="P89" s="49"/>
    </row>
    <row r="90" spans="1:16" ht="23.25" x14ac:dyDescent="0.35">
      <c r="B90" s="66"/>
      <c r="C90" s="66"/>
      <c r="F90" s="54"/>
      <c r="G90" s="12"/>
      <c r="H90" s="12"/>
      <c r="I90" s="12"/>
      <c r="J90" s="11"/>
      <c r="K90" s="54"/>
      <c r="P90" s="12"/>
    </row>
    <row r="91" spans="1:16" ht="23.25" x14ac:dyDescent="0.35">
      <c r="B91" s="11"/>
      <c r="C91" s="11"/>
      <c r="F91" s="11"/>
      <c r="G91" s="12"/>
      <c r="H91" s="12"/>
      <c r="I91" s="12"/>
      <c r="J91" s="13"/>
      <c r="K91" s="14"/>
      <c r="P91" s="14"/>
    </row>
    <row r="92" spans="1:16" ht="23.25" x14ac:dyDescent="0.35">
      <c r="B92" s="48"/>
      <c r="C92" s="48"/>
      <c r="F92" s="48"/>
      <c r="G92" s="48"/>
      <c r="H92" s="12"/>
      <c r="I92" s="12"/>
      <c r="J92" s="11"/>
      <c r="K92" s="48"/>
      <c r="P92" s="48"/>
    </row>
    <row r="93" spans="1:16" ht="23.25" x14ac:dyDescent="0.35">
      <c r="B93" s="66"/>
      <c r="C93" s="66"/>
      <c r="F93" s="54"/>
      <c r="G93" s="48"/>
      <c r="H93" s="11"/>
      <c r="I93" s="11"/>
      <c r="J93" s="11"/>
      <c r="K93" s="48"/>
      <c r="P93" s="48"/>
    </row>
    <row r="94" spans="1:16" ht="23.25" x14ac:dyDescent="0.35">
      <c r="B94" s="57"/>
      <c r="C94" s="57"/>
      <c r="F94" s="54"/>
      <c r="G94" s="11"/>
      <c r="H94" s="11"/>
      <c r="I94" s="11"/>
      <c r="J94" s="54"/>
      <c r="P94" s="11"/>
    </row>
    <row r="95" spans="1:16" ht="23.25" x14ac:dyDescent="0.35">
      <c r="B95" s="11"/>
      <c r="C95" s="11"/>
      <c r="D95" s="11"/>
      <c r="E95" s="11"/>
      <c r="F95" s="11"/>
      <c r="G95" s="11"/>
      <c r="H95" s="11"/>
      <c r="I95" s="11"/>
      <c r="J95" s="11"/>
      <c r="P95" s="11"/>
    </row>
    <row r="96" spans="1:16" ht="23.25" x14ac:dyDescent="0.35">
      <c r="B96" s="11"/>
      <c r="C96" s="11"/>
      <c r="D96" s="11"/>
      <c r="E96" s="49"/>
      <c r="F96" s="49"/>
      <c r="G96" s="49"/>
      <c r="H96" s="11"/>
      <c r="I96" s="11"/>
      <c r="J96" s="11"/>
      <c r="P96" s="11"/>
    </row>
    <row r="97" spans="2:16" ht="23.25" x14ac:dyDescent="0.35">
      <c r="B97" s="11"/>
      <c r="C97" s="11"/>
      <c r="D97" s="11"/>
      <c r="E97" s="11"/>
      <c r="F97" s="12"/>
      <c r="G97" s="12"/>
      <c r="H97" s="11"/>
      <c r="I97" s="11"/>
      <c r="J97" s="11"/>
      <c r="P97" s="11"/>
    </row>
    <row r="98" spans="2:16" ht="23.25" x14ac:dyDescent="0.35">
      <c r="B98" s="11"/>
      <c r="C98" s="11"/>
      <c r="D98" s="11"/>
      <c r="E98" s="48"/>
      <c r="F98" s="48"/>
      <c r="G98" s="48"/>
      <c r="H98" s="11"/>
      <c r="I98" s="11"/>
      <c r="J98" s="11"/>
      <c r="P98" s="11"/>
    </row>
    <row r="99" spans="2:16" ht="23.25" x14ac:dyDescent="0.35">
      <c r="B99" s="11"/>
      <c r="C99" s="11"/>
      <c r="D99" s="42"/>
      <c r="E99" s="42"/>
      <c r="F99" s="42"/>
      <c r="G99" s="42"/>
      <c r="H99" s="42"/>
      <c r="I99" s="42"/>
      <c r="J99" s="42"/>
      <c r="P99" s="11"/>
    </row>
  </sheetData>
  <mergeCells count="6">
    <mergeCell ref="B93:C93"/>
    <mergeCell ref="B90:C90"/>
    <mergeCell ref="D5:P5"/>
    <mergeCell ref="A1:Q1"/>
    <mergeCell ref="A2:Q2"/>
    <mergeCell ref="A3:Q3"/>
  </mergeCells>
  <printOptions horizontalCentered="1"/>
  <pageMargins left="0.25" right="0.25" top="0.75" bottom="0.75" header="0.3" footer="0.3"/>
  <pageSetup scale="43" fitToHeight="2" orientation="landscape" r:id="rId1"/>
  <headerFooter>
    <oddFooter>&amp;R&amp;P/&amp;N</oddFooter>
  </headerFooter>
  <rowBreaks count="1" manualBreakCount="1"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Jennifer Lynn Seijas Wunker</cp:lastModifiedBy>
  <cp:lastPrinted>2023-06-01T19:02:24Z</cp:lastPrinted>
  <dcterms:created xsi:type="dcterms:W3CDTF">2022-06-01T19:16:27Z</dcterms:created>
  <dcterms:modified xsi:type="dcterms:W3CDTF">2023-06-02T16:40:50Z</dcterms:modified>
</cp:coreProperties>
</file>