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6. Junio 2023/"/>
    </mc:Choice>
  </mc:AlternateContent>
  <xr:revisionPtr revIDLastSave="0" documentId="8_{B3605E25-CF7B-45CD-BD69-F7A61C76F83F}" xr6:coauthVersionLast="47" xr6:coauthVersionMax="47" xr10:uidLastSave="{00000000-0000-0000-0000-000000000000}"/>
  <bookViews>
    <workbookView xWindow="-120" yWindow="-120" windowWidth="24240" windowHeight="13140" xr2:uid="{348ECAEC-6BD2-4DA2-BCE0-284A39D238B2}"/>
  </bookViews>
  <sheets>
    <sheet name="Ejecución Presupuestaria " sheetId="4" r:id="rId1"/>
  </sheets>
  <definedNames>
    <definedName name="_xlnm.Print_Area" localSheetId="0">'Ejecución Presupuestaria '!$A$1:$P$95</definedName>
    <definedName name="_xlnm.Print_Titles" localSheetId="0">'Ejecución Presupuestaria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9" i="4" l="1"/>
  <c r="H59" i="4"/>
  <c r="G59" i="4"/>
  <c r="F59" i="4"/>
  <c r="B42" i="4" l="1"/>
  <c r="P33" i="4" l="1"/>
  <c r="P13" i="4"/>
  <c r="P10" i="4"/>
  <c r="P9" i="4"/>
  <c r="P29" i="4"/>
  <c r="P22" i="4"/>
  <c r="P63" i="4"/>
  <c r="P62" i="4"/>
  <c r="P61" i="4"/>
  <c r="P60" i="4"/>
  <c r="P58" i="4"/>
  <c r="P57" i="4"/>
  <c r="P56" i="4"/>
  <c r="P55" i="4"/>
  <c r="P54" i="4"/>
  <c r="P53" i="4"/>
  <c r="P52" i="4"/>
  <c r="P51" i="4"/>
  <c r="P50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2" i="4"/>
  <c r="P31" i="4"/>
  <c r="P30" i="4"/>
  <c r="P28" i="4"/>
  <c r="P27" i="4"/>
  <c r="P26" i="4"/>
  <c r="P25" i="4"/>
  <c r="P23" i="4"/>
  <c r="P21" i="4"/>
  <c r="P20" i="4"/>
  <c r="P19" i="4"/>
  <c r="P18" i="4"/>
  <c r="P17" i="4"/>
  <c r="P16" i="4"/>
  <c r="P15" i="4"/>
  <c r="P12" i="4"/>
  <c r="P11" i="4"/>
  <c r="P65" i="4"/>
  <c r="P66" i="4"/>
  <c r="P64" i="4" s="1"/>
  <c r="P67" i="4"/>
  <c r="P70" i="4"/>
  <c r="P69" i="4"/>
  <c r="P68" i="4"/>
  <c r="P14" i="4" l="1"/>
  <c r="P8" i="4"/>
  <c r="P24" i="4"/>
  <c r="P34" i="4"/>
  <c r="B65" i="4" l="1"/>
  <c r="K34" i="4"/>
  <c r="K49" i="4"/>
  <c r="P49" i="4" l="1"/>
  <c r="K8" i="4"/>
  <c r="K24" i="4"/>
  <c r="K14" i="4"/>
  <c r="K7" i="4" s="1"/>
  <c r="D64" i="4"/>
  <c r="D59" i="4" s="1"/>
  <c r="E64" i="4"/>
  <c r="E59" i="4" s="1"/>
  <c r="B70" i="4"/>
  <c r="B69" i="4"/>
  <c r="B68" i="4"/>
  <c r="B67" i="4"/>
  <c r="B66" i="4"/>
  <c r="B63" i="4"/>
  <c r="B62" i="4"/>
  <c r="B61" i="4"/>
  <c r="O59" i="4"/>
  <c r="N59" i="4"/>
  <c r="M59" i="4"/>
  <c r="L5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J34" i="4"/>
  <c r="I34" i="4"/>
  <c r="H34" i="4"/>
  <c r="G34" i="4"/>
  <c r="E34" i="4"/>
  <c r="D34" i="4"/>
  <c r="C34" i="4"/>
  <c r="B34" i="4"/>
  <c r="O24" i="4"/>
  <c r="N24" i="4"/>
  <c r="M24" i="4"/>
  <c r="L24" i="4"/>
  <c r="J24" i="4"/>
  <c r="I24" i="4"/>
  <c r="H24" i="4"/>
  <c r="G24" i="4"/>
  <c r="F24" i="4"/>
  <c r="E24" i="4"/>
  <c r="D24" i="4"/>
  <c r="B24" i="4"/>
  <c r="B14" i="4"/>
  <c r="I14" i="4"/>
  <c r="O14" i="4"/>
  <c r="N14" i="4"/>
  <c r="M14" i="4"/>
  <c r="L14" i="4"/>
  <c r="D14" i="4"/>
  <c r="O8" i="4"/>
  <c r="N8" i="4"/>
  <c r="M8" i="4"/>
  <c r="L8" i="4"/>
  <c r="C8" i="4"/>
  <c r="B8" i="4"/>
  <c r="K71" i="4" l="1"/>
  <c r="K81" i="4" s="1"/>
  <c r="P59" i="4"/>
  <c r="P7" i="4" s="1"/>
  <c r="N7" i="4"/>
  <c r="N71" i="4"/>
  <c r="N81" i="4" s="1"/>
  <c r="O7" i="4"/>
  <c r="O71" i="4"/>
  <c r="O81" i="4" s="1"/>
  <c r="L7" i="4"/>
  <c r="L71" i="4"/>
  <c r="L81" i="4" s="1"/>
  <c r="M7" i="4"/>
  <c r="M71" i="4"/>
  <c r="M81" i="4" s="1"/>
  <c r="P71" i="4"/>
  <c r="P81" i="4" s="1"/>
  <c r="H8" i="4"/>
  <c r="E14" i="4"/>
  <c r="D8" i="4"/>
  <c r="C64" i="4"/>
  <c r="C59" i="4" s="1"/>
  <c r="B59" i="4"/>
  <c r="B7" i="4" s="1"/>
  <c r="C24" i="4"/>
  <c r="G8" i="4"/>
  <c r="E8" i="4"/>
  <c r="I8" i="4"/>
  <c r="I71" i="4" s="1"/>
  <c r="I81" i="4" s="1"/>
  <c r="H14" i="4"/>
  <c r="C14" i="4"/>
  <c r="G14" i="4"/>
  <c r="F8" i="4"/>
  <c r="J8" i="4"/>
  <c r="F34" i="4"/>
  <c r="F14" i="4"/>
  <c r="J14" i="4"/>
  <c r="J71" i="4" s="1"/>
  <c r="J81" i="4" s="1"/>
  <c r="H7" i="4" l="1"/>
  <c r="C7" i="4"/>
  <c r="G7" i="4"/>
  <c r="F7" i="4"/>
  <c r="I7" i="4"/>
  <c r="C71" i="4"/>
  <c r="C81" i="4" s="1"/>
  <c r="J7" i="4"/>
  <c r="H71" i="4"/>
  <c r="H81" i="4" s="1"/>
  <c r="G71" i="4"/>
  <c r="G81" i="4" s="1"/>
  <c r="F71" i="4"/>
  <c r="F81" i="4" s="1"/>
  <c r="B71" i="4"/>
  <c r="E7" i="4"/>
  <c r="E71" i="4"/>
  <c r="E81" i="4" s="1"/>
  <c r="D7" i="4"/>
  <c r="D71" i="4"/>
  <c r="D81" i="4" s="1"/>
  <c r="B81" i="4"/>
  <c r="B64" i="4"/>
</calcChain>
</file>

<file path=xl/sharedStrings.xml><?xml version="1.0" encoding="utf-8"?>
<sst xmlns="http://schemas.openxmlformats.org/spreadsheetml/2006/main" count="102" uniqueCount="102">
  <si>
    <t>INSTITUTO DE EDUCACION SUPERIOR EN FORMACION DIPLOMATICA Y CONSULAR (INESDYC)</t>
  </si>
  <si>
    <t xml:space="preserve">1. Gasto devengado. </t>
  </si>
  <si>
    <t>En RD$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</si>
  <si>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</si>
  <si>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</si>
  <si>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</si>
  <si>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</si>
  <si>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</si>
  <si>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</si>
  <si>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</si>
  <si>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</si>
  <si>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</si>
  <si>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</si>
  <si>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</si>
  <si>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</si>
  <si>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</si>
  <si>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</si>
  <si>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</si>
  <si>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</si>
  <si>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</si>
  <si>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</si>
  <si>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</si>
  <si>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</si>
  <si>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</si>
  <si>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</si>
  <si>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</si>
  <si>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</si>
  <si>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</si>
  <si>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</si>
  <si>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</si>
  <si>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</si>
  <si>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</si>
  <si>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</si>
  <si>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</si>
  <si>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</si>
  <si>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</si>
  <si>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</si>
  <si>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</si>
  <si>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</si>
  <si>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</si>
  <si>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</si>
  <si>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</si>
  <si>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</si>
  <si>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</si>
  <si>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</si>
  <si>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</si>
  <si>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</si>
  <si>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</si>
  <si>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</si>
  <si>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</si>
  <si>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</si>
  <si>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</si>
  <si>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</si>
  <si>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</si>
  <si>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</si>
  <si>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</si>
  <si>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</si>
  <si>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</si>
  <si>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</si>
  <si>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</si>
  <si>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</si>
  <si>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</si>
  <si>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</si>
  <si>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</si>
  <si>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</si>
  <si>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</si>
  <si>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</si>
  <si>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</si>
  <si>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</si>
  <si>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</si>
  <si>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</si>
  <si>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</si>
  <si>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</si>
  <si>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</si>
  <si>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</si>
  <si>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</si>
  <si>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</si>
  <si>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</si>
  <si>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</si>
  <si>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</si>
  <si>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</si>
  <si>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</si>
  <si>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</si>
  <si>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</si>
  <si>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</si>
  <si>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</si>
  <si>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</si>
  <si>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</si>
  <si>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</si>
  <si>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</si>
  <si>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</si>
  <si>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</si>
  <si>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</si>
  <si>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Junio</t>
  </si>
  <si>
    <t>Julio</t>
  </si>
  <si>
    <t>NOTAS:</t>
  </si>
  <si>
    <t xml:space="preserve">2. Se presenta el gasto por mes; cada mes se debe actualizar el gasto devengado de los meses anteriores. </t>
  </si>
  <si>
    <t>6. Fuente:  Reporte del -SIGEF</t>
  </si>
  <si>
    <t xml:space="preserve">3. Se presenta la clasificación objetal del gasto al nivel de cuenta y sub-cuenta </t>
  </si>
  <si>
    <t>4. Fecha de imputación: al último día del mes analizado</t>
  </si>
  <si>
    <t>Gastos Devengados</t>
  </si>
  <si>
    <t>Ejecución de Gastos y Aplicaciones 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</si>
</sst>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164" fontId="3" fillId="0" borderId="0" xfId="1" applyFont="1" applyBorder="1"/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164" fontId="2" fillId="0" borderId="0" xfId="1" applyFont="1" applyFill="1" applyBorder="1"/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/>
    <xf numFmtId="164" fontId="3" fillId="0" borderId="0" xfId="1" applyFont="1" applyFill="1" applyBorder="1" applyAlignment="1">
      <alignment horizontal="left" vertical="center" wrapText="1" indent="2"/>
    </xf>
    <xf numFmtId="164" fontId="5" fillId="0" borderId="0" xfId="1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2" fillId="0" borderId="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1" applyFont="1" applyFill="1" applyBorder="1"/>
    <xf numFmtId="0" fontId="3" fillId="0" borderId="4" xfId="0" applyFont="1" applyBorder="1"/>
    <xf numFmtId="164" fontId="3" fillId="0" borderId="8" xfId="1" applyFont="1" applyFill="1" applyBorder="1" applyAlignment="1"/>
    <xf numFmtId="164" fontId="3" fillId="0" borderId="9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164" fontId="3" fillId="0" borderId="8" xfId="1" applyFont="1" applyFill="1" applyBorder="1" applyAlignment="1">
      <alignment wrapText="1"/>
    </xf>
    <xf numFmtId="164" fontId="3" fillId="0" borderId="10" xfId="1" applyFont="1" applyFill="1" applyBorder="1" applyAlignment="1">
      <alignment vertical="center"/>
    </xf>
    <xf numFmtId="164" fontId="2" fillId="0" borderId="11" xfId="1" applyFont="1" applyFill="1" applyBorder="1" applyAlignment="1">
      <alignment wrapText="1"/>
    </xf>
    <xf numFmtId="43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4" xfId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164" fontId="4" fillId="0" borderId="0" xfId="1" applyFont="1" applyFill="1" applyBorder="1"/>
    <xf numFmtId="0" fontId="0" fillId="0" borderId="0" xfId="0" applyAlignment="1">
      <alignment horizontal="center"/>
    </xf>
    <xf numFmtId="0" fontId="2" fillId="0" borderId="12" xfId="0" applyFont="1" applyBorder="1" applyAlignment="1">
      <alignment wrapText="1"/>
    </xf>
    <xf numFmtId="164" fontId="4" fillId="0" borderId="0" xfId="1" applyFont="1" applyFill="1" applyBorder="1" applyAlignment="1"/>
    <xf numFmtId="0" fontId="3" fillId="0" borderId="14" xfId="0" applyFont="1" applyBorder="1" applyAlignment="1">
      <alignment wrapText="1"/>
    </xf>
    <xf numFmtId="164" fontId="3" fillId="0" borderId="13" xfId="1" applyFont="1" applyFill="1" applyBorder="1" applyAlignment="1">
      <alignment horizontal="left" vertical="center" wrapText="1"/>
    </xf>
    <xf numFmtId="164" fontId="3" fillId="0" borderId="13" xfId="1" applyFont="1" applyFill="1" applyBorder="1" applyAlignment="1">
      <alignment vertical="center"/>
    </xf>
    <xf numFmtId="164" fontId="3" fillId="0" borderId="13" xfId="1" applyFont="1" applyFill="1" applyBorder="1" applyAlignment="1"/>
    <xf numFmtId="164" fontId="3" fillId="0" borderId="15" xfId="1" applyFont="1" applyFill="1" applyBorder="1" applyAlignment="1"/>
    <xf numFmtId="164" fontId="3" fillId="0" borderId="13" xfId="1" applyFont="1" applyFill="1" applyBorder="1" applyAlignment="1">
      <alignment wrapText="1"/>
    </xf>
    <xf numFmtId="164" fontId="3" fillId="0" borderId="4" xfId="1" applyFont="1" applyFill="1" applyBorder="1" applyAlignment="1">
      <alignment wrapText="1"/>
    </xf>
    <xf numFmtId="164" fontId="2" fillId="0" borderId="2" xfId="1" applyFont="1" applyFill="1" applyBorder="1" applyAlignment="1">
      <alignment wrapText="1"/>
    </xf>
    <xf numFmtId="164" fontId="4" fillId="0" borderId="0" xfId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illares 2" xfId="2" xr:uid="{981127C4-4B95-4373-8E45-484DDF8D9D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95249</xdr:rowOff>
    </xdr:from>
    <xdr:ext cx="1311978" cy="1197429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49"/>
          <a:ext cx="1311978" cy="1197429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299356</xdr:colOff>
      <xdr:row>89</xdr:row>
      <xdr:rowOff>108858</xdr:rowOff>
    </xdr:from>
    <xdr:to>
      <xdr:col>0</xdr:col>
      <xdr:colOff>4000500</xdr:colOff>
      <xdr:row>95</xdr:row>
      <xdr:rowOff>149679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8959BB-F7B4-2C0F-1B84-68BE26281FF2}"/>
            </a:ext>
          </a:extLst>
        </xdr:cNvPr>
        <xdr:cNvSpPr txBox="1"/>
      </xdr:nvSpPr>
      <xdr:spPr>
        <a:xfrm>
          <a:off x="299356" y="25867179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Preparado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Jennifer Seijas</a:t>
          </a:r>
        </a:p>
        <a:p>
          <a:pPr algn="ctr"/>
          <a:r>
            <a:rPr lang="en-US" sz="1800" b="1"/>
            <a:t>Encargada Secc.</a:t>
          </a:r>
          <a:r>
            <a:rPr lang="en-US" sz="1800" b="1" baseline="0"/>
            <a:t> de Presupuesto</a:t>
          </a:r>
          <a:endParaRPr lang="en-US" sz="1800" b="1"/>
        </a:p>
      </xdr:txBody>
    </xdr:sp>
    <xdr:clientData/>
  </xdr:twoCellAnchor>
  <xdr:twoCellAnchor>
    <xdr:from>
      <xdr:col>0</xdr:col>
      <xdr:colOff>4642757</xdr:colOff>
      <xdr:row>89</xdr:row>
      <xdr:rowOff>57151</xdr:rowOff>
    </xdr:from>
    <xdr:to>
      <xdr:col>2</xdr:col>
      <xdr:colOff>274866</xdr:colOff>
      <xdr:row>95</xdr:row>
      <xdr:rowOff>97972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74980BC-AFCB-49A9-8B0C-834FB50DB10D}"/>
            </a:ext>
          </a:extLst>
        </xdr:cNvPr>
        <xdr:cNvSpPr txBox="1"/>
      </xdr:nvSpPr>
      <xdr:spPr>
        <a:xfrm>
          <a:off x="4642757" y="25284794"/>
          <a:ext cx="3959680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Revisado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Glarquis Gómez</a:t>
          </a:r>
        </a:p>
        <a:p>
          <a:pPr algn="ctr"/>
          <a:r>
            <a:rPr lang="en-US" sz="1800" b="1"/>
            <a:t>Encargada</a:t>
          </a:r>
          <a:r>
            <a:rPr lang="en-US" sz="1800" b="1" baseline="0"/>
            <a:t> Financiera</a:t>
          </a:r>
          <a:endParaRPr lang="en-US" sz="1800" b="1"/>
        </a:p>
      </xdr:txBody>
    </xdr:sp>
    <xdr:clientData/>
  </xdr:twoCellAnchor>
  <xdr:twoCellAnchor>
    <xdr:from>
      <xdr:col>2</xdr:col>
      <xdr:colOff>604157</xdr:colOff>
      <xdr:row>89</xdr:row>
      <xdr:rowOff>59871</xdr:rowOff>
    </xdr:from>
    <xdr:to>
      <xdr:col>5</xdr:col>
      <xdr:colOff>141515</xdr:colOff>
      <xdr:row>95</xdr:row>
      <xdr:rowOff>100692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6F99ED-C3C1-460B-B0C3-18872041741D}"/>
            </a:ext>
          </a:extLst>
        </xdr:cNvPr>
        <xdr:cNvSpPr txBox="1"/>
      </xdr:nvSpPr>
      <xdr:spPr>
        <a:xfrm>
          <a:off x="8931728" y="25287514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Aprobado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José Rafael Espaillat</a:t>
          </a:r>
          <a:r>
            <a:rPr lang="en-US" sz="1800" b="1" baseline="0"/>
            <a:t> Muñoz</a:t>
          </a:r>
          <a:endParaRPr lang="en-US" sz="1800" b="1"/>
        </a:p>
        <a:p>
          <a:pPr algn="ctr"/>
          <a:r>
            <a:rPr lang="en-US" sz="1800" b="1"/>
            <a:t>Embajador, 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sheetPr>
    <pageSetUpPr fitToPage="1"/>
  </sheetPr>
  <dimension ref="A1:U99"/>
  <sheetViews>
    <sheetView showGridLines="0" tabSelected="1" zoomScale="70" zoomScaleNormal="70" zoomScaleSheetLayoutView="70" zoomScalePageLayoutView="60" workbookViewId="0">
      <selection activeCell="A9" sqref="A9"/>
    </sheetView>
  </sheetViews>
  <sheetFormatPr baseColWidth="10" defaultColWidth="9.140625" defaultRowHeight="21" x14ac:dyDescent="0.35"/>
  <cols>
    <col min="1" max="1" width="103.7109375" style="1" customWidth="1"/>
    <col min="2" max="2" width="21.28515625" style="2" customWidth="1"/>
    <col min="3" max="3" width="20.7109375" style="2" customWidth="1"/>
    <col min="4" max="4" width="20.85546875" style="2" customWidth="1"/>
    <col min="5" max="5" width="20.7109375" style="2" customWidth="1"/>
    <col min="6" max="8" width="20.85546875" style="2" customWidth="1"/>
    <col min="9" max="9" width="20.7109375" style="2" customWidth="1"/>
    <col min="10" max="11" width="20.85546875" style="2" hidden="1" customWidth="1"/>
    <col min="12" max="12" width="19.5703125" style="2" hidden="1" customWidth="1"/>
    <col min="13" max="13" width="19.42578125" style="2" hidden="1" customWidth="1"/>
    <col min="14" max="15" width="21.140625" style="2" hidden="1" customWidth="1"/>
    <col min="16" max="16" width="21.140625" style="2" customWidth="1"/>
    <col min="21" max="21" width="7.28515625" style="1" bestFit="1" customWidth="1"/>
    <col min="22" max="22" width="17.140625" style="1" bestFit="1" customWidth="1"/>
    <col min="23" max="249" width="9.140625" style="1"/>
    <col min="250" max="250" width="89.85546875" style="1" customWidth="1"/>
    <col min="251" max="251" width="27.7109375" style="1" customWidth="1"/>
    <col min="252" max="252" width="25.7109375" style="1" customWidth="1"/>
    <col min="253" max="253" width="23.7109375" style="1" customWidth="1"/>
    <col min="254" max="254" width="24.140625" style="1" customWidth="1"/>
    <col min="255" max="255" width="23.7109375" style="1" customWidth="1"/>
    <col min="256" max="256" width="24.140625" style="1" customWidth="1"/>
    <col min="257" max="257" width="23.42578125" style="1" customWidth="1"/>
    <col min="258" max="258" width="24.140625" style="1" bestFit="1" customWidth="1"/>
    <col min="259" max="261" width="22.5703125" style="1" customWidth="1"/>
    <col min="262" max="262" width="22.5703125" style="1" bestFit="1" customWidth="1"/>
    <col min="263" max="263" width="23.7109375" style="1" bestFit="1" customWidth="1"/>
    <col min="264" max="264" width="9.140625" style="1"/>
    <col min="265" max="265" width="96.7109375" style="1" bestFit="1" customWidth="1"/>
    <col min="266" max="266" width="9.140625" style="1"/>
    <col min="267" max="274" width="8.5703125" style="1" bestFit="1" customWidth="1"/>
    <col min="275" max="276" width="10" style="1" bestFit="1" customWidth="1"/>
    <col min="277" max="505" width="9.140625" style="1"/>
    <col min="506" max="506" width="89.85546875" style="1" customWidth="1"/>
    <col min="507" max="507" width="27.7109375" style="1" customWidth="1"/>
    <col min="508" max="508" width="25.7109375" style="1" customWidth="1"/>
    <col min="509" max="509" width="23.7109375" style="1" customWidth="1"/>
    <col min="510" max="510" width="24.140625" style="1" customWidth="1"/>
    <col min="511" max="511" width="23.7109375" style="1" customWidth="1"/>
    <col min="512" max="512" width="24.140625" style="1" customWidth="1"/>
    <col min="513" max="513" width="23.42578125" style="1" customWidth="1"/>
    <col min="514" max="514" width="24.140625" style="1" bestFit="1" customWidth="1"/>
    <col min="515" max="517" width="22.5703125" style="1" customWidth="1"/>
    <col min="518" max="518" width="22.5703125" style="1" bestFit="1" customWidth="1"/>
    <col min="519" max="519" width="23.7109375" style="1" bestFit="1" customWidth="1"/>
    <col min="520" max="520" width="9.140625" style="1"/>
    <col min="521" max="521" width="96.7109375" style="1" bestFit="1" customWidth="1"/>
    <col min="522" max="522" width="9.140625" style="1"/>
    <col min="523" max="530" width="8.5703125" style="1" bestFit="1" customWidth="1"/>
    <col min="531" max="532" width="10" style="1" bestFit="1" customWidth="1"/>
    <col min="533" max="761" width="9.140625" style="1"/>
    <col min="762" max="762" width="89.85546875" style="1" customWidth="1"/>
    <col min="763" max="763" width="27.7109375" style="1" customWidth="1"/>
    <col min="764" max="764" width="25.7109375" style="1" customWidth="1"/>
    <col min="765" max="765" width="23.7109375" style="1" customWidth="1"/>
    <col min="766" max="766" width="24.140625" style="1" customWidth="1"/>
    <col min="767" max="767" width="23.7109375" style="1" customWidth="1"/>
    <col min="768" max="768" width="24.140625" style="1" customWidth="1"/>
    <col min="769" max="769" width="23.42578125" style="1" customWidth="1"/>
    <col min="770" max="770" width="24.140625" style="1" bestFit="1" customWidth="1"/>
    <col min="771" max="773" width="22.5703125" style="1" customWidth="1"/>
    <col min="774" max="774" width="22.5703125" style="1" bestFit="1" customWidth="1"/>
    <col min="775" max="775" width="23.7109375" style="1" bestFit="1" customWidth="1"/>
    <col min="776" max="776" width="9.140625" style="1"/>
    <col min="777" max="777" width="96.7109375" style="1" bestFit="1" customWidth="1"/>
    <col min="778" max="778" width="9.140625" style="1"/>
    <col min="779" max="786" width="8.5703125" style="1" bestFit="1" customWidth="1"/>
    <col min="787" max="788" width="10" style="1" bestFit="1" customWidth="1"/>
    <col min="789" max="1017" width="9.140625" style="1"/>
    <col min="1018" max="1018" width="89.85546875" style="1" customWidth="1"/>
    <col min="1019" max="1019" width="27.7109375" style="1" customWidth="1"/>
    <col min="1020" max="1020" width="25.7109375" style="1" customWidth="1"/>
    <col min="1021" max="1021" width="23.7109375" style="1" customWidth="1"/>
    <col min="1022" max="1022" width="24.140625" style="1" customWidth="1"/>
    <col min="1023" max="1023" width="23.7109375" style="1" customWidth="1"/>
    <col min="1024" max="1024" width="24.140625" style="1" customWidth="1"/>
    <col min="1025" max="1025" width="23.42578125" style="1" customWidth="1"/>
    <col min="1026" max="1026" width="24.140625" style="1" bestFit="1" customWidth="1"/>
    <col min="1027" max="1029" width="22.5703125" style="1" customWidth="1"/>
    <col min="1030" max="1030" width="22.5703125" style="1" bestFit="1" customWidth="1"/>
    <col min="1031" max="1031" width="23.7109375" style="1" bestFit="1" customWidth="1"/>
    <col min="1032" max="1032" width="9.140625" style="1"/>
    <col min="1033" max="1033" width="96.7109375" style="1" bestFit="1" customWidth="1"/>
    <col min="1034" max="1034" width="9.140625" style="1"/>
    <col min="1035" max="1042" width="8.5703125" style="1" bestFit="1" customWidth="1"/>
    <col min="1043" max="1044" width="10" style="1" bestFit="1" customWidth="1"/>
    <col min="1045" max="1273" width="9.140625" style="1"/>
    <col min="1274" max="1274" width="89.85546875" style="1" customWidth="1"/>
    <col min="1275" max="1275" width="27.7109375" style="1" customWidth="1"/>
    <col min="1276" max="1276" width="25.7109375" style="1" customWidth="1"/>
    <col min="1277" max="1277" width="23.7109375" style="1" customWidth="1"/>
    <col min="1278" max="1278" width="24.140625" style="1" customWidth="1"/>
    <col min="1279" max="1279" width="23.7109375" style="1" customWidth="1"/>
    <col min="1280" max="1280" width="24.140625" style="1" customWidth="1"/>
    <col min="1281" max="1281" width="23.42578125" style="1" customWidth="1"/>
    <col min="1282" max="1282" width="24.140625" style="1" bestFit="1" customWidth="1"/>
    <col min="1283" max="1285" width="22.5703125" style="1" customWidth="1"/>
    <col min="1286" max="1286" width="22.5703125" style="1" bestFit="1" customWidth="1"/>
    <col min="1287" max="1287" width="23.7109375" style="1" bestFit="1" customWidth="1"/>
    <col min="1288" max="1288" width="9.140625" style="1"/>
    <col min="1289" max="1289" width="96.7109375" style="1" bestFit="1" customWidth="1"/>
    <col min="1290" max="1290" width="9.140625" style="1"/>
    <col min="1291" max="1298" width="8.5703125" style="1" bestFit="1" customWidth="1"/>
    <col min="1299" max="1300" width="10" style="1" bestFit="1" customWidth="1"/>
    <col min="1301" max="1529" width="9.140625" style="1"/>
    <col min="1530" max="1530" width="89.85546875" style="1" customWidth="1"/>
    <col min="1531" max="1531" width="27.7109375" style="1" customWidth="1"/>
    <col min="1532" max="1532" width="25.7109375" style="1" customWidth="1"/>
    <col min="1533" max="1533" width="23.7109375" style="1" customWidth="1"/>
    <col min="1534" max="1534" width="24.140625" style="1" customWidth="1"/>
    <col min="1535" max="1535" width="23.7109375" style="1" customWidth="1"/>
    <col min="1536" max="1536" width="24.140625" style="1" customWidth="1"/>
    <col min="1537" max="1537" width="23.42578125" style="1" customWidth="1"/>
    <col min="1538" max="1538" width="24.140625" style="1" bestFit="1" customWidth="1"/>
    <col min="1539" max="1541" width="22.5703125" style="1" customWidth="1"/>
    <col min="1542" max="1542" width="22.5703125" style="1" bestFit="1" customWidth="1"/>
    <col min="1543" max="1543" width="23.7109375" style="1" bestFit="1" customWidth="1"/>
    <col min="1544" max="1544" width="9.140625" style="1"/>
    <col min="1545" max="1545" width="96.7109375" style="1" bestFit="1" customWidth="1"/>
    <col min="1546" max="1546" width="9.140625" style="1"/>
    <col min="1547" max="1554" width="8.5703125" style="1" bestFit="1" customWidth="1"/>
    <col min="1555" max="1556" width="10" style="1" bestFit="1" customWidth="1"/>
    <col min="1557" max="1785" width="9.140625" style="1"/>
    <col min="1786" max="1786" width="89.85546875" style="1" customWidth="1"/>
    <col min="1787" max="1787" width="27.7109375" style="1" customWidth="1"/>
    <col min="1788" max="1788" width="25.7109375" style="1" customWidth="1"/>
    <col min="1789" max="1789" width="23.7109375" style="1" customWidth="1"/>
    <col min="1790" max="1790" width="24.140625" style="1" customWidth="1"/>
    <col min="1791" max="1791" width="23.7109375" style="1" customWidth="1"/>
    <col min="1792" max="1792" width="24.140625" style="1" customWidth="1"/>
    <col min="1793" max="1793" width="23.42578125" style="1" customWidth="1"/>
    <col min="1794" max="1794" width="24.140625" style="1" bestFit="1" customWidth="1"/>
    <col min="1795" max="1797" width="22.5703125" style="1" customWidth="1"/>
    <col min="1798" max="1798" width="22.5703125" style="1" bestFit="1" customWidth="1"/>
    <col min="1799" max="1799" width="23.7109375" style="1" bestFit="1" customWidth="1"/>
    <col min="1800" max="1800" width="9.140625" style="1"/>
    <col min="1801" max="1801" width="96.7109375" style="1" bestFit="1" customWidth="1"/>
    <col min="1802" max="1802" width="9.140625" style="1"/>
    <col min="1803" max="1810" width="8.5703125" style="1" bestFit="1" customWidth="1"/>
    <col min="1811" max="1812" width="10" style="1" bestFit="1" customWidth="1"/>
    <col min="1813" max="2041" width="9.140625" style="1"/>
    <col min="2042" max="2042" width="89.85546875" style="1" customWidth="1"/>
    <col min="2043" max="2043" width="27.7109375" style="1" customWidth="1"/>
    <col min="2044" max="2044" width="25.7109375" style="1" customWidth="1"/>
    <col min="2045" max="2045" width="23.7109375" style="1" customWidth="1"/>
    <col min="2046" max="2046" width="24.140625" style="1" customWidth="1"/>
    <col min="2047" max="2047" width="23.7109375" style="1" customWidth="1"/>
    <col min="2048" max="2048" width="24.140625" style="1" customWidth="1"/>
    <col min="2049" max="2049" width="23.42578125" style="1" customWidth="1"/>
    <col min="2050" max="2050" width="24.140625" style="1" bestFit="1" customWidth="1"/>
    <col min="2051" max="2053" width="22.5703125" style="1" customWidth="1"/>
    <col min="2054" max="2054" width="22.5703125" style="1" bestFit="1" customWidth="1"/>
    <col min="2055" max="2055" width="23.7109375" style="1" bestFit="1" customWidth="1"/>
    <col min="2056" max="2056" width="9.140625" style="1"/>
    <col min="2057" max="2057" width="96.7109375" style="1" bestFit="1" customWidth="1"/>
    <col min="2058" max="2058" width="9.140625" style="1"/>
    <col min="2059" max="2066" width="8.5703125" style="1" bestFit="1" customWidth="1"/>
    <col min="2067" max="2068" width="10" style="1" bestFit="1" customWidth="1"/>
    <col min="2069" max="2297" width="9.140625" style="1"/>
    <col min="2298" max="2298" width="89.85546875" style="1" customWidth="1"/>
    <col min="2299" max="2299" width="27.7109375" style="1" customWidth="1"/>
    <col min="2300" max="2300" width="25.7109375" style="1" customWidth="1"/>
    <col min="2301" max="2301" width="23.7109375" style="1" customWidth="1"/>
    <col min="2302" max="2302" width="24.140625" style="1" customWidth="1"/>
    <col min="2303" max="2303" width="23.7109375" style="1" customWidth="1"/>
    <col min="2304" max="2304" width="24.140625" style="1" customWidth="1"/>
    <col min="2305" max="2305" width="23.42578125" style="1" customWidth="1"/>
    <col min="2306" max="2306" width="24.140625" style="1" bestFit="1" customWidth="1"/>
    <col min="2307" max="2309" width="22.5703125" style="1" customWidth="1"/>
    <col min="2310" max="2310" width="22.5703125" style="1" bestFit="1" customWidth="1"/>
    <col min="2311" max="2311" width="23.7109375" style="1" bestFit="1" customWidth="1"/>
    <col min="2312" max="2312" width="9.140625" style="1"/>
    <col min="2313" max="2313" width="96.7109375" style="1" bestFit="1" customWidth="1"/>
    <col min="2314" max="2314" width="9.140625" style="1"/>
    <col min="2315" max="2322" width="8.5703125" style="1" bestFit="1" customWidth="1"/>
    <col min="2323" max="2324" width="10" style="1" bestFit="1" customWidth="1"/>
    <col min="2325" max="2553" width="9.140625" style="1"/>
    <col min="2554" max="2554" width="89.85546875" style="1" customWidth="1"/>
    <col min="2555" max="2555" width="27.7109375" style="1" customWidth="1"/>
    <col min="2556" max="2556" width="25.7109375" style="1" customWidth="1"/>
    <col min="2557" max="2557" width="23.7109375" style="1" customWidth="1"/>
    <col min="2558" max="2558" width="24.140625" style="1" customWidth="1"/>
    <col min="2559" max="2559" width="23.7109375" style="1" customWidth="1"/>
    <col min="2560" max="2560" width="24.140625" style="1" customWidth="1"/>
    <col min="2561" max="2561" width="23.42578125" style="1" customWidth="1"/>
    <col min="2562" max="2562" width="24.140625" style="1" bestFit="1" customWidth="1"/>
    <col min="2563" max="2565" width="22.5703125" style="1" customWidth="1"/>
    <col min="2566" max="2566" width="22.5703125" style="1" bestFit="1" customWidth="1"/>
    <col min="2567" max="2567" width="23.7109375" style="1" bestFit="1" customWidth="1"/>
    <col min="2568" max="2568" width="9.140625" style="1"/>
    <col min="2569" max="2569" width="96.7109375" style="1" bestFit="1" customWidth="1"/>
    <col min="2570" max="2570" width="9.140625" style="1"/>
    <col min="2571" max="2578" width="8.5703125" style="1" bestFit="1" customWidth="1"/>
    <col min="2579" max="2580" width="10" style="1" bestFit="1" customWidth="1"/>
    <col min="2581" max="2809" width="9.140625" style="1"/>
    <col min="2810" max="2810" width="89.85546875" style="1" customWidth="1"/>
    <col min="2811" max="2811" width="27.7109375" style="1" customWidth="1"/>
    <col min="2812" max="2812" width="25.7109375" style="1" customWidth="1"/>
    <col min="2813" max="2813" width="23.7109375" style="1" customWidth="1"/>
    <col min="2814" max="2814" width="24.140625" style="1" customWidth="1"/>
    <col min="2815" max="2815" width="23.7109375" style="1" customWidth="1"/>
    <col min="2816" max="2816" width="24.140625" style="1" customWidth="1"/>
    <col min="2817" max="2817" width="23.42578125" style="1" customWidth="1"/>
    <col min="2818" max="2818" width="24.140625" style="1" bestFit="1" customWidth="1"/>
    <col min="2819" max="2821" width="22.5703125" style="1" customWidth="1"/>
    <col min="2822" max="2822" width="22.5703125" style="1" bestFit="1" customWidth="1"/>
    <col min="2823" max="2823" width="23.7109375" style="1" bestFit="1" customWidth="1"/>
    <col min="2824" max="2824" width="9.140625" style="1"/>
    <col min="2825" max="2825" width="96.7109375" style="1" bestFit="1" customWidth="1"/>
    <col min="2826" max="2826" width="9.140625" style="1"/>
    <col min="2827" max="2834" width="8.5703125" style="1" bestFit="1" customWidth="1"/>
    <col min="2835" max="2836" width="10" style="1" bestFit="1" customWidth="1"/>
    <col min="2837" max="3065" width="9.140625" style="1"/>
    <col min="3066" max="3066" width="89.85546875" style="1" customWidth="1"/>
    <col min="3067" max="3067" width="27.7109375" style="1" customWidth="1"/>
    <col min="3068" max="3068" width="25.7109375" style="1" customWidth="1"/>
    <col min="3069" max="3069" width="23.7109375" style="1" customWidth="1"/>
    <col min="3070" max="3070" width="24.140625" style="1" customWidth="1"/>
    <col min="3071" max="3071" width="23.7109375" style="1" customWidth="1"/>
    <col min="3072" max="3072" width="24.140625" style="1" customWidth="1"/>
    <col min="3073" max="3073" width="23.42578125" style="1" customWidth="1"/>
    <col min="3074" max="3074" width="24.140625" style="1" bestFit="1" customWidth="1"/>
    <col min="3075" max="3077" width="22.5703125" style="1" customWidth="1"/>
    <col min="3078" max="3078" width="22.5703125" style="1" bestFit="1" customWidth="1"/>
    <col min="3079" max="3079" width="23.7109375" style="1" bestFit="1" customWidth="1"/>
    <col min="3080" max="3080" width="9.140625" style="1"/>
    <col min="3081" max="3081" width="96.7109375" style="1" bestFit="1" customWidth="1"/>
    <col min="3082" max="3082" width="9.140625" style="1"/>
    <col min="3083" max="3090" width="8.5703125" style="1" bestFit="1" customWidth="1"/>
    <col min="3091" max="3092" width="10" style="1" bestFit="1" customWidth="1"/>
    <col min="3093" max="3321" width="9.140625" style="1"/>
    <col min="3322" max="3322" width="89.85546875" style="1" customWidth="1"/>
    <col min="3323" max="3323" width="27.7109375" style="1" customWidth="1"/>
    <col min="3324" max="3324" width="25.7109375" style="1" customWidth="1"/>
    <col min="3325" max="3325" width="23.7109375" style="1" customWidth="1"/>
    <col min="3326" max="3326" width="24.140625" style="1" customWidth="1"/>
    <col min="3327" max="3327" width="23.7109375" style="1" customWidth="1"/>
    <col min="3328" max="3328" width="24.140625" style="1" customWidth="1"/>
    <col min="3329" max="3329" width="23.42578125" style="1" customWidth="1"/>
    <col min="3330" max="3330" width="24.140625" style="1" bestFit="1" customWidth="1"/>
    <col min="3331" max="3333" width="22.5703125" style="1" customWidth="1"/>
    <col min="3334" max="3334" width="22.5703125" style="1" bestFit="1" customWidth="1"/>
    <col min="3335" max="3335" width="23.7109375" style="1" bestFit="1" customWidth="1"/>
    <col min="3336" max="3336" width="9.140625" style="1"/>
    <col min="3337" max="3337" width="96.7109375" style="1" bestFit="1" customWidth="1"/>
    <col min="3338" max="3338" width="9.140625" style="1"/>
    <col min="3339" max="3346" width="8.5703125" style="1" bestFit="1" customWidth="1"/>
    <col min="3347" max="3348" width="10" style="1" bestFit="1" customWidth="1"/>
    <col min="3349" max="3577" width="9.140625" style="1"/>
    <col min="3578" max="3578" width="89.85546875" style="1" customWidth="1"/>
    <col min="3579" max="3579" width="27.7109375" style="1" customWidth="1"/>
    <col min="3580" max="3580" width="25.7109375" style="1" customWidth="1"/>
    <col min="3581" max="3581" width="23.7109375" style="1" customWidth="1"/>
    <col min="3582" max="3582" width="24.140625" style="1" customWidth="1"/>
    <col min="3583" max="3583" width="23.7109375" style="1" customWidth="1"/>
    <col min="3584" max="3584" width="24.140625" style="1" customWidth="1"/>
    <col min="3585" max="3585" width="23.42578125" style="1" customWidth="1"/>
    <col min="3586" max="3586" width="24.140625" style="1" bestFit="1" customWidth="1"/>
    <col min="3587" max="3589" width="22.5703125" style="1" customWidth="1"/>
    <col min="3590" max="3590" width="22.5703125" style="1" bestFit="1" customWidth="1"/>
    <col min="3591" max="3591" width="23.7109375" style="1" bestFit="1" customWidth="1"/>
    <col min="3592" max="3592" width="9.140625" style="1"/>
    <col min="3593" max="3593" width="96.7109375" style="1" bestFit="1" customWidth="1"/>
    <col min="3594" max="3594" width="9.140625" style="1"/>
    <col min="3595" max="3602" width="8.5703125" style="1" bestFit="1" customWidth="1"/>
    <col min="3603" max="3604" width="10" style="1" bestFit="1" customWidth="1"/>
    <col min="3605" max="3833" width="9.140625" style="1"/>
    <col min="3834" max="3834" width="89.85546875" style="1" customWidth="1"/>
    <col min="3835" max="3835" width="27.7109375" style="1" customWidth="1"/>
    <col min="3836" max="3836" width="25.7109375" style="1" customWidth="1"/>
    <col min="3837" max="3837" width="23.7109375" style="1" customWidth="1"/>
    <col min="3838" max="3838" width="24.140625" style="1" customWidth="1"/>
    <col min="3839" max="3839" width="23.7109375" style="1" customWidth="1"/>
    <col min="3840" max="3840" width="24.140625" style="1" customWidth="1"/>
    <col min="3841" max="3841" width="23.42578125" style="1" customWidth="1"/>
    <col min="3842" max="3842" width="24.140625" style="1" bestFit="1" customWidth="1"/>
    <col min="3843" max="3845" width="22.5703125" style="1" customWidth="1"/>
    <col min="3846" max="3846" width="22.5703125" style="1" bestFit="1" customWidth="1"/>
    <col min="3847" max="3847" width="23.7109375" style="1" bestFit="1" customWidth="1"/>
    <col min="3848" max="3848" width="9.140625" style="1"/>
    <col min="3849" max="3849" width="96.7109375" style="1" bestFit="1" customWidth="1"/>
    <col min="3850" max="3850" width="9.140625" style="1"/>
    <col min="3851" max="3858" width="8.5703125" style="1" bestFit="1" customWidth="1"/>
    <col min="3859" max="3860" width="10" style="1" bestFit="1" customWidth="1"/>
    <col min="3861" max="4089" width="9.140625" style="1"/>
    <col min="4090" max="4090" width="89.85546875" style="1" customWidth="1"/>
    <col min="4091" max="4091" width="27.7109375" style="1" customWidth="1"/>
    <col min="4092" max="4092" width="25.7109375" style="1" customWidth="1"/>
    <col min="4093" max="4093" width="23.7109375" style="1" customWidth="1"/>
    <col min="4094" max="4094" width="24.140625" style="1" customWidth="1"/>
    <col min="4095" max="4095" width="23.7109375" style="1" customWidth="1"/>
    <col min="4096" max="4096" width="24.140625" style="1" customWidth="1"/>
    <col min="4097" max="4097" width="23.42578125" style="1" customWidth="1"/>
    <col min="4098" max="4098" width="24.140625" style="1" bestFit="1" customWidth="1"/>
    <col min="4099" max="4101" width="22.5703125" style="1" customWidth="1"/>
    <col min="4102" max="4102" width="22.5703125" style="1" bestFit="1" customWidth="1"/>
    <col min="4103" max="4103" width="23.7109375" style="1" bestFit="1" customWidth="1"/>
    <col min="4104" max="4104" width="9.140625" style="1"/>
    <col min="4105" max="4105" width="96.7109375" style="1" bestFit="1" customWidth="1"/>
    <col min="4106" max="4106" width="9.140625" style="1"/>
    <col min="4107" max="4114" width="8.5703125" style="1" bestFit="1" customWidth="1"/>
    <col min="4115" max="4116" width="10" style="1" bestFit="1" customWidth="1"/>
    <col min="4117" max="4345" width="9.140625" style="1"/>
    <col min="4346" max="4346" width="89.85546875" style="1" customWidth="1"/>
    <col min="4347" max="4347" width="27.7109375" style="1" customWidth="1"/>
    <col min="4348" max="4348" width="25.7109375" style="1" customWidth="1"/>
    <col min="4349" max="4349" width="23.7109375" style="1" customWidth="1"/>
    <col min="4350" max="4350" width="24.140625" style="1" customWidth="1"/>
    <col min="4351" max="4351" width="23.7109375" style="1" customWidth="1"/>
    <col min="4352" max="4352" width="24.140625" style="1" customWidth="1"/>
    <col min="4353" max="4353" width="23.42578125" style="1" customWidth="1"/>
    <col min="4354" max="4354" width="24.140625" style="1" bestFit="1" customWidth="1"/>
    <col min="4355" max="4357" width="22.5703125" style="1" customWidth="1"/>
    <col min="4358" max="4358" width="22.5703125" style="1" bestFit="1" customWidth="1"/>
    <col min="4359" max="4359" width="23.7109375" style="1" bestFit="1" customWidth="1"/>
    <col min="4360" max="4360" width="9.140625" style="1"/>
    <col min="4361" max="4361" width="96.7109375" style="1" bestFit="1" customWidth="1"/>
    <col min="4362" max="4362" width="9.140625" style="1"/>
    <col min="4363" max="4370" width="8.5703125" style="1" bestFit="1" customWidth="1"/>
    <col min="4371" max="4372" width="10" style="1" bestFit="1" customWidth="1"/>
    <col min="4373" max="4601" width="9.140625" style="1"/>
    <col min="4602" max="4602" width="89.85546875" style="1" customWidth="1"/>
    <col min="4603" max="4603" width="27.7109375" style="1" customWidth="1"/>
    <col min="4604" max="4604" width="25.7109375" style="1" customWidth="1"/>
    <col min="4605" max="4605" width="23.7109375" style="1" customWidth="1"/>
    <col min="4606" max="4606" width="24.140625" style="1" customWidth="1"/>
    <col min="4607" max="4607" width="23.7109375" style="1" customWidth="1"/>
    <col min="4608" max="4608" width="24.140625" style="1" customWidth="1"/>
    <col min="4609" max="4609" width="23.42578125" style="1" customWidth="1"/>
    <col min="4610" max="4610" width="24.140625" style="1" bestFit="1" customWidth="1"/>
    <col min="4611" max="4613" width="22.5703125" style="1" customWidth="1"/>
    <col min="4614" max="4614" width="22.5703125" style="1" bestFit="1" customWidth="1"/>
    <col min="4615" max="4615" width="23.7109375" style="1" bestFit="1" customWidth="1"/>
    <col min="4616" max="4616" width="9.140625" style="1"/>
    <col min="4617" max="4617" width="96.7109375" style="1" bestFit="1" customWidth="1"/>
    <col min="4618" max="4618" width="9.140625" style="1"/>
    <col min="4619" max="4626" width="8.5703125" style="1" bestFit="1" customWidth="1"/>
    <col min="4627" max="4628" width="10" style="1" bestFit="1" customWidth="1"/>
    <col min="4629" max="4857" width="9.140625" style="1"/>
    <col min="4858" max="4858" width="89.85546875" style="1" customWidth="1"/>
    <col min="4859" max="4859" width="27.7109375" style="1" customWidth="1"/>
    <col min="4860" max="4860" width="25.7109375" style="1" customWidth="1"/>
    <col min="4861" max="4861" width="23.7109375" style="1" customWidth="1"/>
    <col min="4862" max="4862" width="24.140625" style="1" customWidth="1"/>
    <col min="4863" max="4863" width="23.7109375" style="1" customWidth="1"/>
    <col min="4864" max="4864" width="24.140625" style="1" customWidth="1"/>
    <col min="4865" max="4865" width="23.42578125" style="1" customWidth="1"/>
    <col min="4866" max="4866" width="24.140625" style="1" bestFit="1" customWidth="1"/>
    <col min="4867" max="4869" width="22.5703125" style="1" customWidth="1"/>
    <col min="4870" max="4870" width="22.5703125" style="1" bestFit="1" customWidth="1"/>
    <col min="4871" max="4871" width="23.7109375" style="1" bestFit="1" customWidth="1"/>
    <col min="4872" max="4872" width="9.140625" style="1"/>
    <col min="4873" max="4873" width="96.7109375" style="1" bestFit="1" customWidth="1"/>
    <col min="4874" max="4874" width="9.140625" style="1"/>
    <col min="4875" max="4882" width="8.5703125" style="1" bestFit="1" customWidth="1"/>
    <col min="4883" max="4884" width="10" style="1" bestFit="1" customWidth="1"/>
    <col min="4885" max="5113" width="9.140625" style="1"/>
    <col min="5114" max="5114" width="89.85546875" style="1" customWidth="1"/>
    <col min="5115" max="5115" width="27.7109375" style="1" customWidth="1"/>
    <col min="5116" max="5116" width="25.7109375" style="1" customWidth="1"/>
    <col min="5117" max="5117" width="23.7109375" style="1" customWidth="1"/>
    <col min="5118" max="5118" width="24.140625" style="1" customWidth="1"/>
    <col min="5119" max="5119" width="23.7109375" style="1" customWidth="1"/>
    <col min="5120" max="5120" width="24.140625" style="1" customWidth="1"/>
    <col min="5121" max="5121" width="23.42578125" style="1" customWidth="1"/>
    <col min="5122" max="5122" width="24.140625" style="1" bestFit="1" customWidth="1"/>
    <col min="5123" max="5125" width="22.5703125" style="1" customWidth="1"/>
    <col min="5126" max="5126" width="22.5703125" style="1" bestFit="1" customWidth="1"/>
    <col min="5127" max="5127" width="23.7109375" style="1" bestFit="1" customWidth="1"/>
    <col min="5128" max="5128" width="9.140625" style="1"/>
    <col min="5129" max="5129" width="96.7109375" style="1" bestFit="1" customWidth="1"/>
    <col min="5130" max="5130" width="9.140625" style="1"/>
    <col min="5131" max="5138" width="8.5703125" style="1" bestFit="1" customWidth="1"/>
    <col min="5139" max="5140" width="10" style="1" bestFit="1" customWidth="1"/>
    <col min="5141" max="5369" width="9.140625" style="1"/>
    <col min="5370" max="5370" width="89.85546875" style="1" customWidth="1"/>
    <col min="5371" max="5371" width="27.7109375" style="1" customWidth="1"/>
    <col min="5372" max="5372" width="25.7109375" style="1" customWidth="1"/>
    <col min="5373" max="5373" width="23.7109375" style="1" customWidth="1"/>
    <col min="5374" max="5374" width="24.140625" style="1" customWidth="1"/>
    <col min="5375" max="5375" width="23.7109375" style="1" customWidth="1"/>
    <col min="5376" max="5376" width="24.140625" style="1" customWidth="1"/>
    <col min="5377" max="5377" width="23.42578125" style="1" customWidth="1"/>
    <col min="5378" max="5378" width="24.140625" style="1" bestFit="1" customWidth="1"/>
    <col min="5379" max="5381" width="22.5703125" style="1" customWidth="1"/>
    <col min="5382" max="5382" width="22.5703125" style="1" bestFit="1" customWidth="1"/>
    <col min="5383" max="5383" width="23.7109375" style="1" bestFit="1" customWidth="1"/>
    <col min="5384" max="5384" width="9.140625" style="1"/>
    <col min="5385" max="5385" width="96.7109375" style="1" bestFit="1" customWidth="1"/>
    <col min="5386" max="5386" width="9.140625" style="1"/>
    <col min="5387" max="5394" width="8.5703125" style="1" bestFit="1" customWidth="1"/>
    <col min="5395" max="5396" width="10" style="1" bestFit="1" customWidth="1"/>
    <col min="5397" max="5625" width="9.140625" style="1"/>
    <col min="5626" max="5626" width="89.85546875" style="1" customWidth="1"/>
    <col min="5627" max="5627" width="27.7109375" style="1" customWidth="1"/>
    <col min="5628" max="5628" width="25.7109375" style="1" customWidth="1"/>
    <col min="5629" max="5629" width="23.7109375" style="1" customWidth="1"/>
    <col min="5630" max="5630" width="24.140625" style="1" customWidth="1"/>
    <col min="5631" max="5631" width="23.7109375" style="1" customWidth="1"/>
    <col min="5632" max="5632" width="24.140625" style="1" customWidth="1"/>
    <col min="5633" max="5633" width="23.42578125" style="1" customWidth="1"/>
    <col min="5634" max="5634" width="24.140625" style="1" bestFit="1" customWidth="1"/>
    <col min="5635" max="5637" width="22.5703125" style="1" customWidth="1"/>
    <col min="5638" max="5638" width="22.5703125" style="1" bestFit="1" customWidth="1"/>
    <col min="5639" max="5639" width="23.7109375" style="1" bestFit="1" customWidth="1"/>
    <col min="5640" max="5640" width="9.140625" style="1"/>
    <col min="5641" max="5641" width="96.7109375" style="1" bestFit="1" customWidth="1"/>
    <col min="5642" max="5642" width="9.140625" style="1"/>
    <col min="5643" max="5650" width="8.5703125" style="1" bestFit="1" customWidth="1"/>
    <col min="5651" max="5652" width="10" style="1" bestFit="1" customWidth="1"/>
    <col min="5653" max="5881" width="9.140625" style="1"/>
    <col min="5882" max="5882" width="89.85546875" style="1" customWidth="1"/>
    <col min="5883" max="5883" width="27.7109375" style="1" customWidth="1"/>
    <col min="5884" max="5884" width="25.7109375" style="1" customWidth="1"/>
    <col min="5885" max="5885" width="23.7109375" style="1" customWidth="1"/>
    <col min="5886" max="5886" width="24.140625" style="1" customWidth="1"/>
    <col min="5887" max="5887" width="23.7109375" style="1" customWidth="1"/>
    <col min="5888" max="5888" width="24.140625" style="1" customWidth="1"/>
    <col min="5889" max="5889" width="23.42578125" style="1" customWidth="1"/>
    <col min="5890" max="5890" width="24.140625" style="1" bestFit="1" customWidth="1"/>
    <col min="5891" max="5893" width="22.5703125" style="1" customWidth="1"/>
    <col min="5894" max="5894" width="22.5703125" style="1" bestFit="1" customWidth="1"/>
    <col min="5895" max="5895" width="23.7109375" style="1" bestFit="1" customWidth="1"/>
    <col min="5896" max="5896" width="9.140625" style="1"/>
    <col min="5897" max="5897" width="96.7109375" style="1" bestFit="1" customWidth="1"/>
    <col min="5898" max="5898" width="9.140625" style="1"/>
    <col min="5899" max="5906" width="8.5703125" style="1" bestFit="1" customWidth="1"/>
    <col min="5907" max="5908" width="10" style="1" bestFit="1" customWidth="1"/>
    <col min="5909" max="6137" width="9.140625" style="1"/>
    <col min="6138" max="6138" width="89.85546875" style="1" customWidth="1"/>
    <col min="6139" max="6139" width="27.7109375" style="1" customWidth="1"/>
    <col min="6140" max="6140" width="25.7109375" style="1" customWidth="1"/>
    <col min="6141" max="6141" width="23.7109375" style="1" customWidth="1"/>
    <col min="6142" max="6142" width="24.140625" style="1" customWidth="1"/>
    <col min="6143" max="6143" width="23.7109375" style="1" customWidth="1"/>
    <col min="6144" max="6144" width="24.140625" style="1" customWidth="1"/>
    <col min="6145" max="6145" width="23.42578125" style="1" customWidth="1"/>
    <col min="6146" max="6146" width="24.140625" style="1" bestFit="1" customWidth="1"/>
    <col min="6147" max="6149" width="22.5703125" style="1" customWidth="1"/>
    <col min="6150" max="6150" width="22.5703125" style="1" bestFit="1" customWidth="1"/>
    <col min="6151" max="6151" width="23.7109375" style="1" bestFit="1" customWidth="1"/>
    <col min="6152" max="6152" width="9.140625" style="1"/>
    <col min="6153" max="6153" width="96.7109375" style="1" bestFit="1" customWidth="1"/>
    <col min="6154" max="6154" width="9.140625" style="1"/>
    <col min="6155" max="6162" width="8.5703125" style="1" bestFit="1" customWidth="1"/>
    <col min="6163" max="6164" width="10" style="1" bestFit="1" customWidth="1"/>
    <col min="6165" max="6393" width="9.140625" style="1"/>
    <col min="6394" max="6394" width="89.85546875" style="1" customWidth="1"/>
    <col min="6395" max="6395" width="27.7109375" style="1" customWidth="1"/>
    <col min="6396" max="6396" width="25.7109375" style="1" customWidth="1"/>
    <col min="6397" max="6397" width="23.7109375" style="1" customWidth="1"/>
    <col min="6398" max="6398" width="24.140625" style="1" customWidth="1"/>
    <col min="6399" max="6399" width="23.7109375" style="1" customWidth="1"/>
    <col min="6400" max="6400" width="24.140625" style="1" customWidth="1"/>
    <col min="6401" max="6401" width="23.42578125" style="1" customWidth="1"/>
    <col min="6402" max="6402" width="24.140625" style="1" bestFit="1" customWidth="1"/>
    <col min="6403" max="6405" width="22.5703125" style="1" customWidth="1"/>
    <col min="6406" max="6406" width="22.5703125" style="1" bestFit="1" customWidth="1"/>
    <col min="6407" max="6407" width="23.7109375" style="1" bestFit="1" customWidth="1"/>
    <col min="6408" max="6408" width="9.140625" style="1"/>
    <col min="6409" max="6409" width="96.7109375" style="1" bestFit="1" customWidth="1"/>
    <col min="6410" max="6410" width="9.140625" style="1"/>
    <col min="6411" max="6418" width="8.5703125" style="1" bestFit="1" customWidth="1"/>
    <col min="6419" max="6420" width="10" style="1" bestFit="1" customWidth="1"/>
    <col min="6421" max="6649" width="9.140625" style="1"/>
    <col min="6650" max="6650" width="89.85546875" style="1" customWidth="1"/>
    <col min="6651" max="6651" width="27.7109375" style="1" customWidth="1"/>
    <col min="6652" max="6652" width="25.7109375" style="1" customWidth="1"/>
    <col min="6653" max="6653" width="23.7109375" style="1" customWidth="1"/>
    <col min="6654" max="6654" width="24.140625" style="1" customWidth="1"/>
    <col min="6655" max="6655" width="23.7109375" style="1" customWidth="1"/>
    <col min="6656" max="6656" width="24.140625" style="1" customWidth="1"/>
    <col min="6657" max="6657" width="23.42578125" style="1" customWidth="1"/>
    <col min="6658" max="6658" width="24.140625" style="1" bestFit="1" customWidth="1"/>
    <col min="6659" max="6661" width="22.5703125" style="1" customWidth="1"/>
    <col min="6662" max="6662" width="22.5703125" style="1" bestFit="1" customWidth="1"/>
    <col min="6663" max="6663" width="23.7109375" style="1" bestFit="1" customWidth="1"/>
    <col min="6664" max="6664" width="9.140625" style="1"/>
    <col min="6665" max="6665" width="96.7109375" style="1" bestFit="1" customWidth="1"/>
    <col min="6666" max="6666" width="9.140625" style="1"/>
    <col min="6667" max="6674" width="8.5703125" style="1" bestFit="1" customWidth="1"/>
    <col min="6675" max="6676" width="10" style="1" bestFit="1" customWidth="1"/>
    <col min="6677" max="6905" width="9.140625" style="1"/>
    <col min="6906" max="6906" width="89.85546875" style="1" customWidth="1"/>
    <col min="6907" max="6907" width="27.7109375" style="1" customWidth="1"/>
    <col min="6908" max="6908" width="25.7109375" style="1" customWidth="1"/>
    <col min="6909" max="6909" width="23.7109375" style="1" customWidth="1"/>
    <col min="6910" max="6910" width="24.140625" style="1" customWidth="1"/>
    <col min="6911" max="6911" width="23.7109375" style="1" customWidth="1"/>
    <col min="6912" max="6912" width="24.140625" style="1" customWidth="1"/>
    <col min="6913" max="6913" width="23.42578125" style="1" customWidth="1"/>
    <col min="6914" max="6914" width="24.140625" style="1" bestFit="1" customWidth="1"/>
    <col min="6915" max="6917" width="22.5703125" style="1" customWidth="1"/>
    <col min="6918" max="6918" width="22.5703125" style="1" bestFit="1" customWidth="1"/>
    <col min="6919" max="6919" width="23.7109375" style="1" bestFit="1" customWidth="1"/>
    <col min="6920" max="6920" width="9.140625" style="1"/>
    <col min="6921" max="6921" width="96.7109375" style="1" bestFit="1" customWidth="1"/>
    <col min="6922" max="6922" width="9.140625" style="1"/>
    <col min="6923" max="6930" width="8.5703125" style="1" bestFit="1" customWidth="1"/>
    <col min="6931" max="6932" width="10" style="1" bestFit="1" customWidth="1"/>
    <col min="6933" max="7161" width="9.140625" style="1"/>
    <col min="7162" max="7162" width="89.85546875" style="1" customWidth="1"/>
    <col min="7163" max="7163" width="27.7109375" style="1" customWidth="1"/>
    <col min="7164" max="7164" width="25.7109375" style="1" customWidth="1"/>
    <col min="7165" max="7165" width="23.7109375" style="1" customWidth="1"/>
    <col min="7166" max="7166" width="24.140625" style="1" customWidth="1"/>
    <col min="7167" max="7167" width="23.7109375" style="1" customWidth="1"/>
    <col min="7168" max="7168" width="24.140625" style="1" customWidth="1"/>
    <col min="7169" max="7169" width="23.42578125" style="1" customWidth="1"/>
    <col min="7170" max="7170" width="24.140625" style="1" bestFit="1" customWidth="1"/>
    <col min="7171" max="7173" width="22.5703125" style="1" customWidth="1"/>
    <col min="7174" max="7174" width="22.5703125" style="1" bestFit="1" customWidth="1"/>
    <col min="7175" max="7175" width="23.7109375" style="1" bestFit="1" customWidth="1"/>
    <col min="7176" max="7176" width="9.140625" style="1"/>
    <col min="7177" max="7177" width="96.7109375" style="1" bestFit="1" customWidth="1"/>
    <col min="7178" max="7178" width="9.140625" style="1"/>
    <col min="7179" max="7186" width="8.5703125" style="1" bestFit="1" customWidth="1"/>
    <col min="7187" max="7188" width="10" style="1" bestFit="1" customWidth="1"/>
    <col min="7189" max="7417" width="9.140625" style="1"/>
    <col min="7418" max="7418" width="89.85546875" style="1" customWidth="1"/>
    <col min="7419" max="7419" width="27.7109375" style="1" customWidth="1"/>
    <col min="7420" max="7420" width="25.7109375" style="1" customWidth="1"/>
    <col min="7421" max="7421" width="23.7109375" style="1" customWidth="1"/>
    <col min="7422" max="7422" width="24.140625" style="1" customWidth="1"/>
    <col min="7423" max="7423" width="23.7109375" style="1" customWidth="1"/>
    <col min="7424" max="7424" width="24.140625" style="1" customWidth="1"/>
    <col min="7425" max="7425" width="23.42578125" style="1" customWidth="1"/>
    <col min="7426" max="7426" width="24.140625" style="1" bestFit="1" customWidth="1"/>
    <col min="7427" max="7429" width="22.5703125" style="1" customWidth="1"/>
    <col min="7430" max="7430" width="22.5703125" style="1" bestFit="1" customWidth="1"/>
    <col min="7431" max="7431" width="23.7109375" style="1" bestFit="1" customWidth="1"/>
    <col min="7432" max="7432" width="9.140625" style="1"/>
    <col min="7433" max="7433" width="96.7109375" style="1" bestFit="1" customWidth="1"/>
    <col min="7434" max="7434" width="9.140625" style="1"/>
    <col min="7435" max="7442" width="8.5703125" style="1" bestFit="1" customWidth="1"/>
    <col min="7443" max="7444" width="10" style="1" bestFit="1" customWidth="1"/>
    <col min="7445" max="7673" width="9.140625" style="1"/>
    <col min="7674" max="7674" width="89.85546875" style="1" customWidth="1"/>
    <col min="7675" max="7675" width="27.7109375" style="1" customWidth="1"/>
    <col min="7676" max="7676" width="25.7109375" style="1" customWidth="1"/>
    <col min="7677" max="7677" width="23.7109375" style="1" customWidth="1"/>
    <col min="7678" max="7678" width="24.140625" style="1" customWidth="1"/>
    <col min="7679" max="7679" width="23.7109375" style="1" customWidth="1"/>
    <col min="7680" max="7680" width="24.140625" style="1" customWidth="1"/>
    <col min="7681" max="7681" width="23.42578125" style="1" customWidth="1"/>
    <col min="7682" max="7682" width="24.140625" style="1" bestFit="1" customWidth="1"/>
    <col min="7683" max="7685" width="22.5703125" style="1" customWidth="1"/>
    <col min="7686" max="7686" width="22.5703125" style="1" bestFit="1" customWidth="1"/>
    <col min="7687" max="7687" width="23.7109375" style="1" bestFit="1" customWidth="1"/>
    <col min="7688" max="7688" width="9.140625" style="1"/>
    <col min="7689" max="7689" width="96.7109375" style="1" bestFit="1" customWidth="1"/>
    <col min="7690" max="7690" width="9.140625" style="1"/>
    <col min="7691" max="7698" width="8.5703125" style="1" bestFit="1" customWidth="1"/>
    <col min="7699" max="7700" width="10" style="1" bestFit="1" customWidth="1"/>
    <col min="7701" max="7929" width="9.140625" style="1"/>
    <col min="7930" max="7930" width="89.85546875" style="1" customWidth="1"/>
    <col min="7931" max="7931" width="27.7109375" style="1" customWidth="1"/>
    <col min="7932" max="7932" width="25.7109375" style="1" customWidth="1"/>
    <col min="7933" max="7933" width="23.7109375" style="1" customWidth="1"/>
    <col min="7934" max="7934" width="24.140625" style="1" customWidth="1"/>
    <col min="7935" max="7935" width="23.7109375" style="1" customWidth="1"/>
    <col min="7936" max="7936" width="24.140625" style="1" customWidth="1"/>
    <col min="7937" max="7937" width="23.42578125" style="1" customWidth="1"/>
    <col min="7938" max="7938" width="24.140625" style="1" bestFit="1" customWidth="1"/>
    <col min="7939" max="7941" width="22.5703125" style="1" customWidth="1"/>
    <col min="7942" max="7942" width="22.5703125" style="1" bestFit="1" customWidth="1"/>
    <col min="7943" max="7943" width="23.7109375" style="1" bestFit="1" customWidth="1"/>
    <col min="7944" max="7944" width="9.140625" style="1"/>
    <col min="7945" max="7945" width="96.7109375" style="1" bestFit="1" customWidth="1"/>
    <col min="7946" max="7946" width="9.140625" style="1"/>
    <col min="7947" max="7954" width="8.5703125" style="1" bestFit="1" customWidth="1"/>
    <col min="7955" max="7956" width="10" style="1" bestFit="1" customWidth="1"/>
    <col min="7957" max="8185" width="9.140625" style="1"/>
    <col min="8186" max="8186" width="89.85546875" style="1" customWidth="1"/>
    <col min="8187" max="8187" width="27.7109375" style="1" customWidth="1"/>
    <col min="8188" max="8188" width="25.7109375" style="1" customWidth="1"/>
    <col min="8189" max="8189" width="23.7109375" style="1" customWidth="1"/>
    <col min="8190" max="8190" width="24.140625" style="1" customWidth="1"/>
    <col min="8191" max="8191" width="23.7109375" style="1" customWidth="1"/>
    <col min="8192" max="8192" width="24.140625" style="1" customWidth="1"/>
    <col min="8193" max="8193" width="23.42578125" style="1" customWidth="1"/>
    <col min="8194" max="8194" width="24.140625" style="1" bestFit="1" customWidth="1"/>
    <col min="8195" max="8197" width="22.5703125" style="1" customWidth="1"/>
    <col min="8198" max="8198" width="22.5703125" style="1" bestFit="1" customWidth="1"/>
    <col min="8199" max="8199" width="23.7109375" style="1" bestFit="1" customWidth="1"/>
    <col min="8200" max="8200" width="9.140625" style="1"/>
    <col min="8201" max="8201" width="96.7109375" style="1" bestFit="1" customWidth="1"/>
    <col min="8202" max="8202" width="9.140625" style="1"/>
    <col min="8203" max="8210" width="8.5703125" style="1" bestFit="1" customWidth="1"/>
    <col min="8211" max="8212" width="10" style="1" bestFit="1" customWidth="1"/>
    <col min="8213" max="8441" width="9.140625" style="1"/>
    <col min="8442" max="8442" width="89.85546875" style="1" customWidth="1"/>
    <col min="8443" max="8443" width="27.7109375" style="1" customWidth="1"/>
    <col min="8444" max="8444" width="25.7109375" style="1" customWidth="1"/>
    <col min="8445" max="8445" width="23.7109375" style="1" customWidth="1"/>
    <col min="8446" max="8446" width="24.140625" style="1" customWidth="1"/>
    <col min="8447" max="8447" width="23.7109375" style="1" customWidth="1"/>
    <col min="8448" max="8448" width="24.140625" style="1" customWidth="1"/>
    <col min="8449" max="8449" width="23.42578125" style="1" customWidth="1"/>
    <col min="8450" max="8450" width="24.140625" style="1" bestFit="1" customWidth="1"/>
    <col min="8451" max="8453" width="22.5703125" style="1" customWidth="1"/>
    <col min="8454" max="8454" width="22.5703125" style="1" bestFit="1" customWidth="1"/>
    <col min="8455" max="8455" width="23.7109375" style="1" bestFit="1" customWidth="1"/>
    <col min="8456" max="8456" width="9.140625" style="1"/>
    <col min="8457" max="8457" width="96.7109375" style="1" bestFit="1" customWidth="1"/>
    <col min="8458" max="8458" width="9.140625" style="1"/>
    <col min="8459" max="8466" width="8.5703125" style="1" bestFit="1" customWidth="1"/>
    <col min="8467" max="8468" width="10" style="1" bestFit="1" customWidth="1"/>
    <col min="8469" max="8697" width="9.140625" style="1"/>
    <col min="8698" max="8698" width="89.85546875" style="1" customWidth="1"/>
    <col min="8699" max="8699" width="27.7109375" style="1" customWidth="1"/>
    <col min="8700" max="8700" width="25.7109375" style="1" customWidth="1"/>
    <col min="8701" max="8701" width="23.7109375" style="1" customWidth="1"/>
    <col min="8702" max="8702" width="24.140625" style="1" customWidth="1"/>
    <col min="8703" max="8703" width="23.7109375" style="1" customWidth="1"/>
    <col min="8704" max="8704" width="24.140625" style="1" customWidth="1"/>
    <col min="8705" max="8705" width="23.42578125" style="1" customWidth="1"/>
    <col min="8706" max="8706" width="24.140625" style="1" bestFit="1" customWidth="1"/>
    <col min="8707" max="8709" width="22.5703125" style="1" customWidth="1"/>
    <col min="8710" max="8710" width="22.5703125" style="1" bestFit="1" customWidth="1"/>
    <col min="8711" max="8711" width="23.7109375" style="1" bestFit="1" customWidth="1"/>
    <col min="8712" max="8712" width="9.140625" style="1"/>
    <col min="8713" max="8713" width="96.7109375" style="1" bestFit="1" customWidth="1"/>
    <col min="8714" max="8714" width="9.140625" style="1"/>
    <col min="8715" max="8722" width="8.5703125" style="1" bestFit="1" customWidth="1"/>
    <col min="8723" max="8724" width="10" style="1" bestFit="1" customWidth="1"/>
    <col min="8725" max="8953" width="9.140625" style="1"/>
    <col min="8954" max="8954" width="89.85546875" style="1" customWidth="1"/>
    <col min="8955" max="8955" width="27.7109375" style="1" customWidth="1"/>
    <col min="8956" max="8956" width="25.7109375" style="1" customWidth="1"/>
    <col min="8957" max="8957" width="23.7109375" style="1" customWidth="1"/>
    <col min="8958" max="8958" width="24.140625" style="1" customWidth="1"/>
    <col min="8959" max="8959" width="23.7109375" style="1" customWidth="1"/>
    <col min="8960" max="8960" width="24.140625" style="1" customWidth="1"/>
    <col min="8961" max="8961" width="23.42578125" style="1" customWidth="1"/>
    <col min="8962" max="8962" width="24.140625" style="1" bestFit="1" customWidth="1"/>
    <col min="8963" max="8965" width="22.5703125" style="1" customWidth="1"/>
    <col min="8966" max="8966" width="22.5703125" style="1" bestFit="1" customWidth="1"/>
    <col min="8967" max="8967" width="23.7109375" style="1" bestFit="1" customWidth="1"/>
    <col min="8968" max="8968" width="9.140625" style="1"/>
    <col min="8969" max="8969" width="96.7109375" style="1" bestFit="1" customWidth="1"/>
    <col min="8970" max="8970" width="9.140625" style="1"/>
    <col min="8971" max="8978" width="8.5703125" style="1" bestFit="1" customWidth="1"/>
    <col min="8979" max="8980" width="10" style="1" bestFit="1" customWidth="1"/>
    <col min="8981" max="9209" width="9.140625" style="1"/>
    <col min="9210" max="9210" width="89.85546875" style="1" customWidth="1"/>
    <col min="9211" max="9211" width="27.7109375" style="1" customWidth="1"/>
    <col min="9212" max="9212" width="25.7109375" style="1" customWidth="1"/>
    <col min="9213" max="9213" width="23.7109375" style="1" customWidth="1"/>
    <col min="9214" max="9214" width="24.140625" style="1" customWidth="1"/>
    <col min="9215" max="9215" width="23.7109375" style="1" customWidth="1"/>
    <col min="9216" max="9216" width="24.140625" style="1" customWidth="1"/>
    <col min="9217" max="9217" width="23.42578125" style="1" customWidth="1"/>
    <col min="9218" max="9218" width="24.140625" style="1" bestFit="1" customWidth="1"/>
    <col min="9219" max="9221" width="22.5703125" style="1" customWidth="1"/>
    <col min="9222" max="9222" width="22.5703125" style="1" bestFit="1" customWidth="1"/>
    <col min="9223" max="9223" width="23.7109375" style="1" bestFit="1" customWidth="1"/>
    <col min="9224" max="9224" width="9.140625" style="1"/>
    <col min="9225" max="9225" width="96.7109375" style="1" bestFit="1" customWidth="1"/>
    <col min="9226" max="9226" width="9.140625" style="1"/>
    <col min="9227" max="9234" width="8.5703125" style="1" bestFit="1" customWidth="1"/>
    <col min="9235" max="9236" width="10" style="1" bestFit="1" customWidth="1"/>
    <col min="9237" max="9465" width="9.140625" style="1"/>
    <col min="9466" max="9466" width="89.85546875" style="1" customWidth="1"/>
    <col min="9467" max="9467" width="27.7109375" style="1" customWidth="1"/>
    <col min="9468" max="9468" width="25.7109375" style="1" customWidth="1"/>
    <col min="9469" max="9469" width="23.7109375" style="1" customWidth="1"/>
    <col min="9470" max="9470" width="24.140625" style="1" customWidth="1"/>
    <col min="9471" max="9471" width="23.7109375" style="1" customWidth="1"/>
    <col min="9472" max="9472" width="24.140625" style="1" customWidth="1"/>
    <col min="9473" max="9473" width="23.42578125" style="1" customWidth="1"/>
    <col min="9474" max="9474" width="24.140625" style="1" bestFit="1" customWidth="1"/>
    <col min="9475" max="9477" width="22.5703125" style="1" customWidth="1"/>
    <col min="9478" max="9478" width="22.5703125" style="1" bestFit="1" customWidth="1"/>
    <col min="9479" max="9479" width="23.7109375" style="1" bestFit="1" customWidth="1"/>
    <col min="9480" max="9480" width="9.140625" style="1"/>
    <col min="9481" max="9481" width="96.7109375" style="1" bestFit="1" customWidth="1"/>
    <col min="9482" max="9482" width="9.140625" style="1"/>
    <col min="9483" max="9490" width="8.5703125" style="1" bestFit="1" customWidth="1"/>
    <col min="9491" max="9492" width="10" style="1" bestFit="1" customWidth="1"/>
    <col min="9493" max="9721" width="9.140625" style="1"/>
    <col min="9722" max="9722" width="89.85546875" style="1" customWidth="1"/>
    <col min="9723" max="9723" width="27.7109375" style="1" customWidth="1"/>
    <col min="9724" max="9724" width="25.7109375" style="1" customWidth="1"/>
    <col min="9725" max="9725" width="23.7109375" style="1" customWidth="1"/>
    <col min="9726" max="9726" width="24.140625" style="1" customWidth="1"/>
    <col min="9727" max="9727" width="23.7109375" style="1" customWidth="1"/>
    <col min="9728" max="9728" width="24.140625" style="1" customWidth="1"/>
    <col min="9729" max="9729" width="23.42578125" style="1" customWidth="1"/>
    <col min="9730" max="9730" width="24.140625" style="1" bestFit="1" customWidth="1"/>
    <col min="9731" max="9733" width="22.5703125" style="1" customWidth="1"/>
    <col min="9734" max="9734" width="22.5703125" style="1" bestFit="1" customWidth="1"/>
    <col min="9735" max="9735" width="23.7109375" style="1" bestFit="1" customWidth="1"/>
    <col min="9736" max="9736" width="9.140625" style="1"/>
    <col min="9737" max="9737" width="96.7109375" style="1" bestFit="1" customWidth="1"/>
    <col min="9738" max="9738" width="9.140625" style="1"/>
    <col min="9739" max="9746" width="8.5703125" style="1" bestFit="1" customWidth="1"/>
    <col min="9747" max="9748" width="10" style="1" bestFit="1" customWidth="1"/>
    <col min="9749" max="9977" width="9.140625" style="1"/>
    <col min="9978" max="9978" width="89.85546875" style="1" customWidth="1"/>
    <col min="9979" max="9979" width="27.7109375" style="1" customWidth="1"/>
    <col min="9980" max="9980" width="25.7109375" style="1" customWidth="1"/>
    <col min="9981" max="9981" width="23.7109375" style="1" customWidth="1"/>
    <col min="9982" max="9982" width="24.140625" style="1" customWidth="1"/>
    <col min="9983" max="9983" width="23.7109375" style="1" customWidth="1"/>
    <col min="9984" max="9984" width="24.140625" style="1" customWidth="1"/>
    <col min="9985" max="9985" width="23.42578125" style="1" customWidth="1"/>
    <col min="9986" max="9986" width="24.140625" style="1" bestFit="1" customWidth="1"/>
    <col min="9987" max="9989" width="22.5703125" style="1" customWidth="1"/>
    <col min="9990" max="9990" width="22.5703125" style="1" bestFit="1" customWidth="1"/>
    <col min="9991" max="9991" width="23.7109375" style="1" bestFit="1" customWidth="1"/>
    <col min="9992" max="9992" width="9.140625" style="1"/>
    <col min="9993" max="9993" width="96.7109375" style="1" bestFit="1" customWidth="1"/>
    <col min="9994" max="9994" width="9.140625" style="1"/>
    <col min="9995" max="10002" width="8.5703125" style="1" bestFit="1" customWidth="1"/>
    <col min="10003" max="10004" width="10" style="1" bestFit="1" customWidth="1"/>
    <col min="10005" max="10233" width="9.140625" style="1"/>
    <col min="10234" max="10234" width="89.85546875" style="1" customWidth="1"/>
    <col min="10235" max="10235" width="27.7109375" style="1" customWidth="1"/>
    <col min="10236" max="10236" width="25.7109375" style="1" customWidth="1"/>
    <col min="10237" max="10237" width="23.7109375" style="1" customWidth="1"/>
    <col min="10238" max="10238" width="24.140625" style="1" customWidth="1"/>
    <col min="10239" max="10239" width="23.7109375" style="1" customWidth="1"/>
    <col min="10240" max="10240" width="24.140625" style="1" customWidth="1"/>
    <col min="10241" max="10241" width="23.42578125" style="1" customWidth="1"/>
    <col min="10242" max="10242" width="24.140625" style="1" bestFit="1" customWidth="1"/>
    <col min="10243" max="10245" width="22.5703125" style="1" customWidth="1"/>
    <col min="10246" max="10246" width="22.5703125" style="1" bestFit="1" customWidth="1"/>
    <col min="10247" max="10247" width="23.7109375" style="1" bestFit="1" customWidth="1"/>
    <col min="10248" max="10248" width="9.140625" style="1"/>
    <col min="10249" max="10249" width="96.7109375" style="1" bestFit="1" customWidth="1"/>
    <col min="10250" max="10250" width="9.140625" style="1"/>
    <col min="10251" max="10258" width="8.5703125" style="1" bestFit="1" customWidth="1"/>
    <col min="10259" max="10260" width="10" style="1" bestFit="1" customWidth="1"/>
    <col min="10261" max="10489" width="9.140625" style="1"/>
    <col min="10490" max="10490" width="89.85546875" style="1" customWidth="1"/>
    <col min="10491" max="10491" width="27.7109375" style="1" customWidth="1"/>
    <col min="10492" max="10492" width="25.7109375" style="1" customWidth="1"/>
    <col min="10493" max="10493" width="23.7109375" style="1" customWidth="1"/>
    <col min="10494" max="10494" width="24.140625" style="1" customWidth="1"/>
    <col min="10495" max="10495" width="23.7109375" style="1" customWidth="1"/>
    <col min="10496" max="10496" width="24.140625" style="1" customWidth="1"/>
    <col min="10497" max="10497" width="23.42578125" style="1" customWidth="1"/>
    <col min="10498" max="10498" width="24.140625" style="1" bestFit="1" customWidth="1"/>
    <col min="10499" max="10501" width="22.5703125" style="1" customWidth="1"/>
    <col min="10502" max="10502" width="22.5703125" style="1" bestFit="1" customWidth="1"/>
    <col min="10503" max="10503" width="23.7109375" style="1" bestFit="1" customWidth="1"/>
    <col min="10504" max="10504" width="9.140625" style="1"/>
    <col min="10505" max="10505" width="96.7109375" style="1" bestFit="1" customWidth="1"/>
    <col min="10506" max="10506" width="9.140625" style="1"/>
    <col min="10507" max="10514" width="8.5703125" style="1" bestFit="1" customWidth="1"/>
    <col min="10515" max="10516" width="10" style="1" bestFit="1" customWidth="1"/>
    <col min="10517" max="10745" width="9.140625" style="1"/>
    <col min="10746" max="10746" width="89.85546875" style="1" customWidth="1"/>
    <col min="10747" max="10747" width="27.7109375" style="1" customWidth="1"/>
    <col min="10748" max="10748" width="25.7109375" style="1" customWidth="1"/>
    <col min="10749" max="10749" width="23.7109375" style="1" customWidth="1"/>
    <col min="10750" max="10750" width="24.140625" style="1" customWidth="1"/>
    <col min="10751" max="10751" width="23.7109375" style="1" customWidth="1"/>
    <col min="10752" max="10752" width="24.140625" style="1" customWidth="1"/>
    <col min="10753" max="10753" width="23.42578125" style="1" customWidth="1"/>
    <col min="10754" max="10754" width="24.140625" style="1" bestFit="1" customWidth="1"/>
    <col min="10755" max="10757" width="22.5703125" style="1" customWidth="1"/>
    <col min="10758" max="10758" width="22.5703125" style="1" bestFit="1" customWidth="1"/>
    <col min="10759" max="10759" width="23.7109375" style="1" bestFit="1" customWidth="1"/>
    <col min="10760" max="10760" width="9.140625" style="1"/>
    <col min="10761" max="10761" width="96.7109375" style="1" bestFit="1" customWidth="1"/>
    <col min="10762" max="10762" width="9.140625" style="1"/>
    <col min="10763" max="10770" width="8.5703125" style="1" bestFit="1" customWidth="1"/>
    <col min="10771" max="10772" width="10" style="1" bestFit="1" customWidth="1"/>
    <col min="10773" max="11001" width="9.140625" style="1"/>
    <col min="11002" max="11002" width="89.85546875" style="1" customWidth="1"/>
    <col min="11003" max="11003" width="27.7109375" style="1" customWidth="1"/>
    <col min="11004" max="11004" width="25.7109375" style="1" customWidth="1"/>
    <col min="11005" max="11005" width="23.7109375" style="1" customWidth="1"/>
    <col min="11006" max="11006" width="24.140625" style="1" customWidth="1"/>
    <col min="11007" max="11007" width="23.7109375" style="1" customWidth="1"/>
    <col min="11008" max="11008" width="24.140625" style="1" customWidth="1"/>
    <col min="11009" max="11009" width="23.42578125" style="1" customWidth="1"/>
    <col min="11010" max="11010" width="24.140625" style="1" bestFit="1" customWidth="1"/>
    <col min="11011" max="11013" width="22.5703125" style="1" customWidth="1"/>
    <col min="11014" max="11014" width="22.5703125" style="1" bestFit="1" customWidth="1"/>
    <col min="11015" max="11015" width="23.7109375" style="1" bestFit="1" customWidth="1"/>
    <col min="11016" max="11016" width="9.140625" style="1"/>
    <col min="11017" max="11017" width="96.7109375" style="1" bestFit="1" customWidth="1"/>
    <col min="11018" max="11018" width="9.140625" style="1"/>
    <col min="11019" max="11026" width="8.5703125" style="1" bestFit="1" customWidth="1"/>
    <col min="11027" max="11028" width="10" style="1" bestFit="1" customWidth="1"/>
    <col min="11029" max="11257" width="9.140625" style="1"/>
    <col min="11258" max="11258" width="89.85546875" style="1" customWidth="1"/>
    <col min="11259" max="11259" width="27.7109375" style="1" customWidth="1"/>
    <col min="11260" max="11260" width="25.7109375" style="1" customWidth="1"/>
    <col min="11261" max="11261" width="23.7109375" style="1" customWidth="1"/>
    <col min="11262" max="11262" width="24.140625" style="1" customWidth="1"/>
    <col min="11263" max="11263" width="23.7109375" style="1" customWidth="1"/>
    <col min="11264" max="11264" width="24.140625" style="1" customWidth="1"/>
    <col min="11265" max="11265" width="23.42578125" style="1" customWidth="1"/>
    <col min="11266" max="11266" width="24.140625" style="1" bestFit="1" customWidth="1"/>
    <col min="11267" max="11269" width="22.5703125" style="1" customWidth="1"/>
    <col min="11270" max="11270" width="22.5703125" style="1" bestFit="1" customWidth="1"/>
    <col min="11271" max="11271" width="23.7109375" style="1" bestFit="1" customWidth="1"/>
    <col min="11272" max="11272" width="9.140625" style="1"/>
    <col min="11273" max="11273" width="96.7109375" style="1" bestFit="1" customWidth="1"/>
    <col min="11274" max="11274" width="9.140625" style="1"/>
    <col min="11275" max="11282" width="8.5703125" style="1" bestFit="1" customWidth="1"/>
    <col min="11283" max="11284" width="10" style="1" bestFit="1" customWidth="1"/>
    <col min="11285" max="11513" width="9.140625" style="1"/>
    <col min="11514" max="11514" width="89.85546875" style="1" customWidth="1"/>
    <col min="11515" max="11515" width="27.7109375" style="1" customWidth="1"/>
    <col min="11516" max="11516" width="25.7109375" style="1" customWidth="1"/>
    <col min="11517" max="11517" width="23.7109375" style="1" customWidth="1"/>
    <col min="11518" max="11518" width="24.140625" style="1" customWidth="1"/>
    <col min="11519" max="11519" width="23.7109375" style="1" customWidth="1"/>
    <col min="11520" max="11520" width="24.140625" style="1" customWidth="1"/>
    <col min="11521" max="11521" width="23.42578125" style="1" customWidth="1"/>
    <col min="11522" max="11522" width="24.140625" style="1" bestFit="1" customWidth="1"/>
    <col min="11523" max="11525" width="22.5703125" style="1" customWidth="1"/>
    <col min="11526" max="11526" width="22.5703125" style="1" bestFit="1" customWidth="1"/>
    <col min="11527" max="11527" width="23.7109375" style="1" bestFit="1" customWidth="1"/>
    <col min="11528" max="11528" width="9.140625" style="1"/>
    <col min="11529" max="11529" width="96.7109375" style="1" bestFit="1" customWidth="1"/>
    <col min="11530" max="11530" width="9.140625" style="1"/>
    <col min="11531" max="11538" width="8.5703125" style="1" bestFit="1" customWidth="1"/>
    <col min="11539" max="11540" width="10" style="1" bestFit="1" customWidth="1"/>
    <col min="11541" max="11769" width="9.140625" style="1"/>
    <col min="11770" max="11770" width="89.85546875" style="1" customWidth="1"/>
    <col min="11771" max="11771" width="27.7109375" style="1" customWidth="1"/>
    <col min="11772" max="11772" width="25.7109375" style="1" customWidth="1"/>
    <col min="11773" max="11773" width="23.7109375" style="1" customWidth="1"/>
    <col min="11774" max="11774" width="24.140625" style="1" customWidth="1"/>
    <col min="11775" max="11775" width="23.7109375" style="1" customWidth="1"/>
    <col min="11776" max="11776" width="24.140625" style="1" customWidth="1"/>
    <col min="11777" max="11777" width="23.42578125" style="1" customWidth="1"/>
    <col min="11778" max="11778" width="24.140625" style="1" bestFit="1" customWidth="1"/>
    <col min="11779" max="11781" width="22.5703125" style="1" customWidth="1"/>
    <col min="11782" max="11782" width="22.5703125" style="1" bestFit="1" customWidth="1"/>
    <col min="11783" max="11783" width="23.7109375" style="1" bestFit="1" customWidth="1"/>
    <col min="11784" max="11784" width="9.140625" style="1"/>
    <col min="11785" max="11785" width="96.7109375" style="1" bestFit="1" customWidth="1"/>
    <col min="11786" max="11786" width="9.140625" style="1"/>
    <col min="11787" max="11794" width="8.5703125" style="1" bestFit="1" customWidth="1"/>
    <col min="11795" max="11796" width="10" style="1" bestFit="1" customWidth="1"/>
    <col min="11797" max="12025" width="9.140625" style="1"/>
    <col min="12026" max="12026" width="89.85546875" style="1" customWidth="1"/>
    <col min="12027" max="12027" width="27.7109375" style="1" customWidth="1"/>
    <col min="12028" max="12028" width="25.7109375" style="1" customWidth="1"/>
    <col min="12029" max="12029" width="23.7109375" style="1" customWidth="1"/>
    <col min="12030" max="12030" width="24.140625" style="1" customWidth="1"/>
    <col min="12031" max="12031" width="23.7109375" style="1" customWidth="1"/>
    <col min="12032" max="12032" width="24.140625" style="1" customWidth="1"/>
    <col min="12033" max="12033" width="23.42578125" style="1" customWidth="1"/>
    <col min="12034" max="12034" width="24.140625" style="1" bestFit="1" customWidth="1"/>
    <col min="12035" max="12037" width="22.5703125" style="1" customWidth="1"/>
    <col min="12038" max="12038" width="22.5703125" style="1" bestFit="1" customWidth="1"/>
    <col min="12039" max="12039" width="23.7109375" style="1" bestFit="1" customWidth="1"/>
    <col min="12040" max="12040" width="9.140625" style="1"/>
    <col min="12041" max="12041" width="96.7109375" style="1" bestFit="1" customWidth="1"/>
    <col min="12042" max="12042" width="9.140625" style="1"/>
    <col min="12043" max="12050" width="8.5703125" style="1" bestFit="1" customWidth="1"/>
    <col min="12051" max="12052" width="10" style="1" bestFit="1" customWidth="1"/>
    <col min="12053" max="12281" width="9.140625" style="1"/>
    <col min="12282" max="12282" width="89.85546875" style="1" customWidth="1"/>
    <col min="12283" max="12283" width="27.7109375" style="1" customWidth="1"/>
    <col min="12284" max="12284" width="25.7109375" style="1" customWidth="1"/>
    <col min="12285" max="12285" width="23.7109375" style="1" customWidth="1"/>
    <col min="12286" max="12286" width="24.140625" style="1" customWidth="1"/>
    <col min="12287" max="12287" width="23.7109375" style="1" customWidth="1"/>
    <col min="12288" max="12288" width="24.140625" style="1" customWidth="1"/>
    <col min="12289" max="12289" width="23.42578125" style="1" customWidth="1"/>
    <col min="12290" max="12290" width="24.140625" style="1" bestFit="1" customWidth="1"/>
    <col min="12291" max="12293" width="22.5703125" style="1" customWidth="1"/>
    <col min="12294" max="12294" width="22.5703125" style="1" bestFit="1" customWidth="1"/>
    <col min="12295" max="12295" width="23.7109375" style="1" bestFit="1" customWidth="1"/>
    <col min="12296" max="12296" width="9.140625" style="1"/>
    <col min="12297" max="12297" width="96.7109375" style="1" bestFit="1" customWidth="1"/>
    <col min="12298" max="12298" width="9.140625" style="1"/>
    <col min="12299" max="12306" width="8.5703125" style="1" bestFit="1" customWidth="1"/>
    <col min="12307" max="12308" width="10" style="1" bestFit="1" customWidth="1"/>
    <col min="12309" max="12537" width="9.140625" style="1"/>
    <col min="12538" max="12538" width="89.85546875" style="1" customWidth="1"/>
    <col min="12539" max="12539" width="27.7109375" style="1" customWidth="1"/>
    <col min="12540" max="12540" width="25.7109375" style="1" customWidth="1"/>
    <col min="12541" max="12541" width="23.7109375" style="1" customWidth="1"/>
    <col min="12542" max="12542" width="24.140625" style="1" customWidth="1"/>
    <col min="12543" max="12543" width="23.7109375" style="1" customWidth="1"/>
    <col min="12544" max="12544" width="24.140625" style="1" customWidth="1"/>
    <col min="12545" max="12545" width="23.42578125" style="1" customWidth="1"/>
    <col min="12546" max="12546" width="24.140625" style="1" bestFit="1" customWidth="1"/>
    <col min="12547" max="12549" width="22.5703125" style="1" customWidth="1"/>
    <col min="12550" max="12550" width="22.5703125" style="1" bestFit="1" customWidth="1"/>
    <col min="12551" max="12551" width="23.7109375" style="1" bestFit="1" customWidth="1"/>
    <col min="12552" max="12552" width="9.140625" style="1"/>
    <col min="12553" max="12553" width="96.7109375" style="1" bestFit="1" customWidth="1"/>
    <col min="12554" max="12554" width="9.140625" style="1"/>
    <col min="12555" max="12562" width="8.5703125" style="1" bestFit="1" customWidth="1"/>
    <col min="12563" max="12564" width="10" style="1" bestFit="1" customWidth="1"/>
    <col min="12565" max="12793" width="9.140625" style="1"/>
    <col min="12794" max="12794" width="89.85546875" style="1" customWidth="1"/>
    <col min="12795" max="12795" width="27.7109375" style="1" customWidth="1"/>
    <col min="12796" max="12796" width="25.7109375" style="1" customWidth="1"/>
    <col min="12797" max="12797" width="23.7109375" style="1" customWidth="1"/>
    <col min="12798" max="12798" width="24.140625" style="1" customWidth="1"/>
    <col min="12799" max="12799" width="23.7109375" style="1" customWidth="1"/>
    <col min="12800" max="12800" width="24.140625" style="1" customWidth="1"/>
    <col min="12801" max="12801" width="23.42578125" style="1" customWidth="1"/>
    <col min="12802" max="12802" width="24.140625" style="1" bestFit="1" customWidth="1"/>
    <col min="12803" max="12805" width="22.5703125" style="1" customWidth="1"/>
    <col min="12806" max="12806" width="22.5703125" style="1" bestFit="1" customWidth="1"/>
    <col min="12807" max="12807" width="23.7109375" style="1" bestFit="1" customWidth="1"/>
    <col min="12808" max="12808" width="9.140625" style="1"/>
    <col min="12809" max="12809" width="96.7109375" style="1" bestFit="1" customWidth="1"/>
    <col min="12810" max="12810" width="9.140625" style="1"/>
    <col min="12811" max="12818" width="8.5703125" style="1" bestFit="1" customWidth="1"/>
    <col min="12819" max="12820" width="10" style="1" bestFit="1" customWidth="1"/>
    <col min="12821" max="13049" width="9.140625" style="1"/>
    <col min="13050" max="13050" width="89.85546875" style="1" customWidth="1"/>
    <col min="13051" max="13051" width="27.7109375" style="1" customWidth="1"/>
    <col min="13052" max="13052" width="25.7109375" style="1" customWidth="1"/>
    <col min="13053" max="13053" width="23.7109375" style="1" customWidth="1"/>
    <col min="13054" max="13054" width="24.140625" style="1" customWidth="1"/>
    <col min="13055" max="13055" width="23.7109375" style="1" customWidth="1"/>
    <col min="13056" max="13056" width="24.140625" style="1" customWidth="1"/>
    <col min="13057" max="13057" width="23.42578125" style="1" customWidth="1"/>
    <col min="13058" max="13058" width="24.140625" style="1" bestFit="1" customWidth="1"/>
    <col min="13059" max="13061" width="22.5703125" style="1" customWidth="1"/>
    <col min="13062" max="13062" width="22.5703125" style="1" bestFit="1" customWidth="1"/>
    <col min="13063" max="13063" width="23.7109375" style="1" bestFit="1" customWidth="1"/>
    <col min="13064" max="13064" width="9.140625" style="1"/>
    <col min="13065" max="13065" width="96.7109375" style="1" bestFit="1" customWidth="1"/>
    <col min="13066" max="13066" width="9.140625" style="1"/>
    <col min="13067" max="13074" width="8.5703125" style="1" bestFit="1" customWidth="1"/>
    <col min="13075" max="13076" width="10" style="1" bestFit="1" customWidth="1"/>
    <col min="13077" max="13305" width="9.140625" style="1"/>
    <col min="13306" max="13306" width="89.85546875" style="1" customWidth="1"/>
    <col min="13307" max="13307" width="27.7109375" style="1" customWidth="1"/>
    <col min="13308" max="13308" width="25.7109375" style="1" customWidth="1"/>
    <col min="13309" max="13309" width="23.7109375" style="1" customWidth="1"/>
    <col min="13310" max="13310" width="24.140625" style="1" customWidth="1"/>
    <col min="13311" max="13311" width="23.7109375" style="1" customWidth="1"/>
    <col min="13312" max="13312" width="24.140625" style="1" customWidth="1"/>
    <col min="13313" max="13313" width="23.42578125" style="1" customWidth="1"/>
    <col min="13314" max="13314" width="24.140625" style="1" bestFit="1" customWidth="1"/>
    <col min="13315" max="13317" width="22.5703125" style="1" customWidth="1"/>
    <col min="13318" max="13318" width="22.5703125" style="1" bestFit="1" customWidth="1"/>
    <col min="13319" max="13319" width="23.7109375" style="1" bestFit="1" customWidth="1"/>
    <col min="13320" max="13320" width="9.140625" style="1"/>
    <col min="13321" max="13321" width="96.7109375" style="1" bestFit="1" customWidth="1"/>
    <col min="13322" max="13322" width="9.140625" style="1"/>
    <col min="13323" max="13330" width="8.5703125" style="1" bestFit="1" customWidth="1"/>
    <col min="13331" max="13332" width="10" style="1" bestFit="1" customWidth="1"/>
    <col min="13333" max="13561" width="9.140625" style="1"/>
    <col min="13562" max="13562" width="89.85546875" style="1" customWidth="1"/>
    <col min="13563" max="13563" width="27.7109375" style="1" customWidth="1"/>
    <col min="13564" max="13564" width="25.7109375" style="1" customWidth="1"/>
    <col min="13565" max="13565" width="23.7109375" style="1" customWidth="1"/>
    <col min="13566" max="13566" width="24.140625" style="1" customWidth="1"/>
    <col min="13567" max="13567" width="23.7109375" style="1" customWidth="1"/>
    <col min="13568" max="13568" width="24.140625" style="1" customWidth="1"/>
    <col min="13569" max="13569" width="23.42578125" style="1" customWidth="1"/>
    <col min="13570" max="13570" width="24.140625" style="1" bestFit="1" customWidth="1"/>
    <col min="13571" max="13573" width="22.5703125" style="1" customWidth="1"/>
    <col min="13574" max="13574" width="22.5703125" style="1" bestFit="1" customWidth="1"/>
    <col min="13575" max="13575" width="23.7109375" style="1" bestFit="1" customWidth="1"/>
    <col min="13576" max="13576" width="9.140625" style="1"/>
    <col min="13577" max="13577" width="96.7109375" style="1" bestFit="1" customWidth="1"/>
    <col min="13578" max="13578" width="9.140625" style="1"/>
    <col min="13579" max="13586" width="8.5703125" style="1" bestFit="1" customWidth="1"/>
    <col min="13587" max="13588" width="10" style="1" bestFit="1" customWidth="1"/>
    <col min="13589" max="13817" width="9.140625" style="1"/>
    <col min="13818" max="13818" width="89.85546875" style="1" customWidth="1"/>
    <col min="13819" max="13819" width="27.7109375" style="1" customWidth="1"/>
    <col min="13820" max="13820" width="25.7109375" style="1" customWidth="1"/>
    <col min="13821" max="13821" width="23.7109375" style="1" customWidth="1"/>
    <col min="13822" max="13822" width="24.140625" style="1" customWidth="1"/>
    <col min="13823" max="13823" width="23.7109375" style="1" customWidth="1"/>
    <col min="13824" max="13824" width="24.140625" style="1" customWidth="1"/>
    <col min="13825" max="13825" width="23.42578125" style="1" customWidth="1"/>
    <col min="13826" max="13826" width="24.140625" style="1" bestFit="1" customWidth="1"/>
    <col min="13827" max="13829" width="22.5703125" style="1" customWidth="1"/>
    <col min="13830" max="13830" width="22.5703125" style="1" bestFit="1" customWidth="1"/>
    <col min="13831" max="13831" width="23.7109375" style="1" bestFit="1" customWidth="1"/>
    <col min="13832" max="13832" width="9.140625" style="1"/>
    <col min="13833" max="13833" width="96.7109375" style="1" bestFit="1" customWidth="1"/>
    <col min="13834" max="13834" width="9.140625" style="1"/>
    <col min="13835" max="13842" width="8.5703125" style="1" bestFit="1" customWidth="1"/>
    <col min="13843" max="13844" width="10" style="1" bestFit="1" customWidth="1"/>
    <col min="13845" max="14073" width="9.140625" style="1"/>
    <col min="14074" max="14074" width="89.85546875" style="1" customWidth="1"/>
    <col min="14075" max="14075" width="27.7109375" style="1" customWidth="1"/>
    <col min="14076" max="14076" width="25.7109375" style="1" customWidth="1"/>
    <col min="14077" max="14077" width="23.7109375" style="1" customWidth="1"/>
    <col min="14078" max="14078" width="24.140625" style="1" customWidth="1"/>
    <col min="14079" max="14079" width="23.7109375" style="1" customWidth="1"/>
    <col min="14080" max="14080" width="24.140625" style="1" customWidth="1"/>
    <col min="14081" max="14081" width="23.42578125" style="1" customWidth="1"/>
    <col min="14082" max="14082" width="24.140625" style="1" bestFit="1" customWidth="1"/>
    <col min="14083" max="14085" width="22.5703125" style="1" customWidth="1"/>
    <col min="14086" max="14086" width="22.5703125" style="1" bestFit="1" customWidth="1"/>
    <col min="14087" max="14087" width="23.7109375" style="1" bestFit="1" customWidth="1"/>
    <col min="14088" max="14088" width="9.140625" style="1"/>
    <col min="14089" max="14089" width="96.7109375" style="1" bestFit="1" customWidth="1"/>
    <col min="14090" max="14090" width="9.140625" style="1"/>
    <col min="14091" max="14098" width="8.5703125" style="1" bestFit="1" customWidth="1"/>
    <col min="14099" max="14100" width="10" style="1" bestFit="1" customWidth="1"/>
    <col min="14101" max="14329" width="9.140625" style="1"/>
    <col min="14330" max="14330" width="89.85546875" style="1" customWidth="1"/>
    <col min="14331" max="14331" width="27.7109375" style="1" customWidth="1"/>
    <col min="14332" max="14332" width="25.7109375" style="1" customWidth="1"/>
    <col min="14333" max="14333" width="23.7109375" style="1" customWidth="1"/>
    <col min="14334" max="14334" width="24.140625" style="1" customWidth="1"/>
    <col min="14335" max="14335" width="23.7109375" style="1" customWidth="1"/>
    <col min="14336" max="14336" width="24.140625" style="1" customWidth="1"/>
    <col min="14337" max="14337" width="23.42578125" style="1" customWidth="1"/>
    <col min="14338" max="14338" width="24.140625" style="1" bestFit="1" customWidth="1"/>
    <col min="14339" max="14341" width="22.5703125" style="1" customWidth="1"/>
    <col min="14342" max="14342" width="22.5703125" style="1" bestFit="1" customWidth="1"/>
    <col min="14343" max="14343" width="23.7109375" style="1" bestFit="1" customWidth="1"/>
    <col min="14344" max="14344" width="9.140625" style="1"/>
    <col min="14345" max="14345" width="96.7109375" style="1" bestFit="1" customWidth="1"/>
    <col min="14346" max="14346" width="9.140625" style="1"/>
    <col min="14347" max="14354" width="8.5703125" style="1" bestFit="1" customWidth="1"/>
    <col min="14355" max="14356" width="10" style="1" bestFit="1" customWidth="1"/>
    <col min="14357" max="14585" width="9.140625" style="1"/>
    <col min="14586" max="14586" width="89.85546875" style="1" customWidth="1"/>
    <col min="14587" max="14587" width="27.7109375" style="1" customWidth="1"/>
    <col min="14588" max="14588" width="25.7109375" style="1" customWidth="1"/>
    <col min="14589" max="14589" width="23.7109375" style="1" customWidth="1"/>
    <col min="14590" max="14590" width="24.140625" style="1" customWidth="1"/>
    <col min="14591" max="14591" width="23.7109375" style="1" customWidth="1"/>
    <col min="14592" max="14592" width="24.140625" style="1" customWidth="1"/>
    <col min="14593" max="14593" width="23.42578125" style="1" customWidth="1"/>
    <col min="14594" max="14594" width="24.140625" style="1" bestFit="1" customWidth="1"/>
    <col min="14595" max="14597" width="22.5703125" style="1" customWidth="1"/>
    <col min="14598" max="14598" width="22.5703125" style="1" bestFit="1" customWidth="1"/>
    <col min="14599" max="14599" width="23.7109375" style="1" bestFit="1" customWidth="1"/>
    <col min="14600" max="14600" width="9.140625" style="1"/>
    <col min="14601" max="14601" width="96.7109375" style="1" bestFit="1" customWidth="1"/>
    <col min="14602" max="14602" width="9.140625" style="1"/>
    <col min="14603" max="14610" width="8.5703125" style="1" bestFit="1" customWidth="1"/>
    <col min="14611" max="14612" width="10" style="1" bestFit="1" customWidth="1"/>
    <col min="14613" max="14841" width="9.140625" style="1"/>
    <col min="14842" max="14842" width="89.85546875" style="1" customWidth="1"/>
    <col min="14843" max="14843" width="27.7109375" style="1" customWidth="1"/>
    <col min="14844" max="14844" width="25.7109375" style="1" customWidth="1"/>
    <col min="14845" max="14845" width="23.7109375" style="1" customWidth="1"/>
    <col min="14846" max="14846" width="24.140625" style="1" customWidth="1"/>
    <col min="14847" max="14847" width="23.7109375" style="1" customWidth="1"/>
    <col min="14848" max="14848" width="24.140625" style="1" customWidth="1"/>
    <col min="14849" max="14849" width="23.42578125" style="1" customWidth="1"/>
    <col min="14850" max="14850" width="24.140625" style="1" bestFit="1" customWidth="1"/>
    <col min="14851" max="14853" width="22.5703125" style="1" customWidth="1"/>
    <col min="14854" max="14854" width="22.5703125" style="1" bestFit="1" customWidth="1"/>
    <col min="14855" max="14855" width="23.7109375" style="1" bestFit="1" customWidth="1"/>
    <col min="14856" max="14856" width="9.140625" style="1"/>
    <col min="14857" max="14857" width="96.7109375" style="1" bestFit="1" customWidth="1"/>
    <col min="14858" max="14858" width="9.140625" style="1"/>
    <col min="14859" max="14866" width="8.5703125" style="1" bestFit="1" customWidth="1"/>
    <col min="14867" max="14868" width="10" style="1" bestFit="1" customWidth="1"/>
    <col min="14869" max="15097" width="9.140625" style="1"/>
    <col min="15098" max="15098" width="89.85546875" style="1" customWidth="1"/>
    <col min="15099" max="15099" width="27.7109375" style="1" customWidth="1"/>
    <col min="15100" max="15100" width="25.7109375" style="1" customWidth="1"/>
    <col min="15101" max="15101" width="23.7109375" style="1" customWidth="1"/>
    <col min="15102" max="15102" width="24.140625" style="1" customWidth="1"/>
    <col min="15103" max="15103" width="23.7109375" style="1" customWidth="1"/>
    <col min="15104" max="15104" width="24.140625" style="1" customWidth="1"/>
    <col min="15105" max="15105" width="23.42578125" style="1" customWidth="1"/>
    <col min="15106" max="15106" width="24.140625" style="1" bestFit="1" customWidth="1"/>
    <col min="15107" max="15109" width="22.5703125" style="1" customWidth="1"/>
    <col min="15110" max="15110" width="22.5703125" style="1" bestFit="1" customWidth="1"/>
    <col min="15111" max="15111" width="23.7109375" style="1" bestFit="1" customWidth="1"/>
    <col min="15112" max="15112" width="9.140625" style="1"/>
    <col min="15113" max="15113" width="96.7109375" style="1" bestFit="1" customWidth="1"/>
    <col min="15114" max="15114" width="9.140625" style="1"/>
    <col min="15115" max="15122" width="8.5703125" style="1" bestFit="1" customWidth="1"/>
    <col min="15123" max="15124" width="10" style="1" bestFit="1" customWidth="1"/>
    <col min="15125" max="15353" width="9.140625" style="1"/>
    <col min="15354" max="15354" width="89.85546875" style="1" customWidth="1"/>
    <col min="15355" max="15355" width="27.7109375" style="1" customWidth="1"/>
    <col min="15356" max="15356" width="25.7109375" style="1" customWidth="1"/>
    <col min="15357" max="15357" width="23.7109375" style="1" customWidth="1"/>
    <col min="15358" max="15358" width="24.140625" style="1" customWidth="1"/>
    <col min="15359" max="15359" width="23.7109375" style="1" customWidth="1"/>
    <col min="15360" max="15360" width="24.140625" style="1" customWidth="1"/>
    <col min="15361" max="15361" width="23.42578125" style="1" customWidth="1"/>
    <col min="15362" max="15362" width="24.140625" style="1" bestFit="1" customWidth="1"/>
    <col min="15363" max="15365" width="22.5703125" style="1" customWidth="1"/>
    <col min="15366" max="15366" width="22.5703125" style="1" bestFit="1" customWidth="1"/>
    <col min="15367" max="15367" width="23.7109375" style="1" bestFit="1" customWidth="1"/>
    <col min="15368" max="15368" width="9.140625" style="1"/>
    <col min="15369" max="15369" width="96.7109375" style="1" bestFit="1" customWidth="1"/>
    <col min="15370" max="15370" width="9.140625" style="1"/>
    <col min="15371" max="15378" width="8.5703125" style="1" bestFit="1" customWidth="1"/>
    <col min="15379" max="15380" width="10" style="1" bestFit="1" customWidth="1"/>
    <col min="15381" max="15609" width="9.140625" style="1"/>
    <col min="15610" max="15610" width="89.85546875" style="1" customWidth="1"/>
    <col min="15611" max="15611" width="27.7109375" style="1" customWidth="1"/>
    <col min="15612" max="15612" width="25.7109375" style="1" customWidth="1"/>
    <col min="15613" max="15613" width="23.7109375" style="1" customWidth="1"/>
    <col min="15614" max="15614" width="24.140625" style="1" customWidth="1"/>
    <col min="15615" max="15615" width="23.7109375" style="1" customWidth="1"/>
    <col min="15616" max="15616" width="24.140625" style="1" customWidth="1"/>
    <col min="15617" max="15617" width="23.42578125" style="1" customWidth="1"/>
    <col min="15618" max="15618" width="24.140625" style="1" bestFit="1" customWidth="1"/>
    <col min="15619" max="15621" width="22.5703125" style="1" customWidth="1"/>
    <col min="15622" max="15622" width="22.5703125" style="1" bestFit="1" customWidth="1"/>
    <col min="15623" max="15623" width="23.7109375" style="1" bestFit="1" customWidth="1"/>
    <col min="15624" max="15624" width="9.140625" style="1"/>
    <col min="15625" max="15625" width="96.7109375" style="1" bestFit="1" customWidth="1"/>
    <col min="15626" max="15626" width="9.140625" style="1"/>
    <col min="15627" max="15634" width="8.5703125" style="1" bestFit="1" customWidth="1"/>
    <col min="15635" max="15636" width="10" style="1" bestFit="1" customWidth="1"/>
    <col min="15637" max="15865" width="9.140625" style="1"/>
    <col min="15866" max="15866" width="89.85546875" style="1" customWidth="1"/>
    <col min="15867" max="15867" width="27.7109375" style="1" customWidth="1"/>
    <col min="15868" max="15868" width="25.7109375" style="1" customWidth="1"/>
    <col min="15869" max="15869" width="23.7109375" style="1" customWidth="1"/>
    <col min="15870" max="15870" width="24.140625" style="1" customWidth="1"/>
    <col min="15871" max="15871" width="23.7109375" style="1" customWidth="1"/>
    <col min="15872" max="15872" width="24.140625" style="1" customWidth="1"/>
    <col min="15873" max="15873" width="23.42578125" style="1" customWidth="1"/>
    <col min="15874" max="15874" width="24.140625" style="1" bestFit="1" customWidth="1"/>
    <col min="15875" max="15877" width="22.5703125" style="1" customWidth="1"/>
    <col min="15878" max="15878" width="22.5703125" style="1" bestFit="1" customWidth="1"/>
    <col min="15879" max="15879" width="23.7109375" style="1" bestFit="1" customWidth="1"/>
    <col min="15880" max="15880" width="9.140625" style="1"/>
    <col min="15881" max="15881" width="96.7109375" style="1" bestFit="1" customWidth="1"/>
    <col min="15882" max="15882" width="9.140625" style="1"/>
    <col min="15883" max="15890" width="8.5703125" style="1" bestFit="1" customWidth="1"/>
    <col min="15891" max="15892" width="10" style="1" bestFit="1" customWidth="1"/>
    <col min="15893" max="16121" width="9.140625" style="1"/>
    <col min="16122" max="16122" width="89.85546875" style="1" customWidth="1"/>
    <col min="16123" max="16123" width="27.7109375" style="1" customWidth="1"/>
    <col min="16124" max="16124" width="25.7109375" style="1" customWidth="1"/>
    <col min="16125" max="16125" width="23.7109375" style="1" customWidth="1"/>
    <col min="16126" max="16126" width="24.140625" style="1" customWidth="1"/>
    <col min="16127" max="16127" width="23.7109375" style="1" customWidth="1"/>
    <col min="16128" max="16128" width="24.140625" style="1" customWidth="1"/>
    <col min="16129" max="16129" width="23.42578125" style="1" customWidth="1"/>
    <col min="16130" max="16130" width="24.140625" style="1" bestFit="1" customWidth="1"/>
    <col min="16131" max="16133" width="22.5703125" style="1" customWidth="1"/>
    <col min="16134" max="16134" width="22.5703125" style="1" bestFit="1" customWidth="1"/>
    <col min="16135" max="16135" width="23.7109375" style="1" bestFit="1" customWidth="1"/>
    <col min="16136" max="16136" width="9.140625" style="1"/>
    <col min="16137" max="16137" width="96.7109375" style="1" bestFit="1" customWidth="1"/>
    <col min="16138" max="16138" width="9.140625" style="1"/>
    <col min="16139" max="16146" width="8.5703125" style="1" bestFit="1" customWidth="1"/>
    <col min="16147" max="16148" width="10" style="1" bestFit="1" customWidth="1"/>
    <col min="16149" max="16384" width="9.140625" style="1"/>
  </cols>
  <sheetData>
    <row r="1" spans="1:21" ht="21" customHeigh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1" x14ac:dyDescent="0.35">
      <c r="A2" s="71" t="s">
        <v>101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1" x14ac:dyDescent="0.3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21" ht="21.75" thickBot="1" x14ac:dyDescent="0.4">
      <c r="A4" s="19"/>
      <c r="B4" s="19"/>
      <c r="C4" s="19"/>
      <c r="D4" s="19"/>
      <c r="E4" s="19"/>
      <c r="F4" s="19"/>
      <c r="G4" s="19"/>
      <c r="H4" s="19"/>
      <c r="I4" s="19"/>
      <c r="J4" s="19"/>
      <c r="K4" s="47"/>
      <c r="L4" s="19"/>
      <c r="M4" s="19"/>
      <c r="N4" s="19"/>
      <c r="O4" s="19"/>
      <c r="P4" s="19"/>
    </row>
    <row r="5" spans="1:21" ht="21.75" customHeight="1" thickBot="1" x14ac:dyDescent="0.4">
      <c r="A5" s="19"/>
      <c r="B5" s="19"/>
      <c r="C5" s="8"/>
      <c r="D5" s="67" t="s">
        <v>100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</row>
    <row r="6" spans="1:21" ht="42.75" thickBot="1" x14ac:dyDescent="0.4">
      <c r="A6" s="35" t="s">
        <v>4</v>
      </c>
      <c r="B6" s="25" t="s">
        <v>5</v>
      </c>
      <c r="C6" s="26" t="s">
        <v>6</v>
      </c>
      <c r="D6" s="25" t="s">
        <v>83</v>
      </c>
      <c r="E6" s="25" t="s">
        <v>84</v>
      </c>
      <c r="F6" s="25" t="s">
        <v>85</v>
      </c>
      <c r="G6" s="25" t="s">
        <v>86</v>
      </c>
      <c r="H6" s="25" t="s">
        <v>87</v>
      </c>
      <c r="I6" s="25" t="s">
        <v>93</v>
      </c>
      <c r="J6" s="25" t="s">
        <v>94</v>
      </c>
      <c r="K6" s="25" t="s">
        <v>88</v>
      </c>
      <c r="L6" s="25" t="s">
        <v>89</v>
      </c>
      <c r="M6" s="25" t="s">
        <v>90</v>
      </c>
      <c r="N6" s="25" t="s">
        <v>91</v>
      </c>
      <c r="O6" s="25" t="s">
        <v>92</v>
      </c>
      <c r="P6" s="27" t="s">
        <v>82</v>
      </c>
    </row>
    <row r="7" spans="1:21" x14ac:dyDescent="0.35">
      <c r="A7" s="56" t="s">
        <v>7</v>
      </c>
      <c r="B7" s="46">
        <f t="shared" ref="B7:P7" si="0">+B8+B14+B24+B34+B42+B49+B59</f>
        <v>176299406</v>
      </c>
      <c r="C7" s="46">
        <f t="shared" si="0"/>
        <v>0</v>
      </c>
      <c r="D7" s="46">
        <f t="shared" si="0"/>
        <v>8586427.4600000009</v>
      </c>
      <c r="E7" s="46">
        <f t="shared" si="0"/>
        <v>10164939.880000001</v>
      </c>
      <c r="F7" s="46">
        <f t="shared" si="0"/>
        <v>10018607.779999999</v>
      </c>
      <c r="G7" s="46">
        <f t="shared" si="0"/>
        <v>9916425.0999999978</v>
      </c>
      <c r="H7" s="46">
        <f t="shared" si="0"/>
        <v>17364204.809999999</v>
      </c>
      <c r="I7" s="46">
        <f t="shared" si="0"/>
        <v>9207589.3000000007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65258194.329999998</v>
      </c>
    </row>
    <row r="8" spans="1:21" x14ac:dyDescent="0.35">
      <c r="A8" s="33" t="s">
        <v>8</v>
      </c>
      <c r="B8" s="15">
        <f t="shared" ref="B8:P8" si="1">SUM(B9:B13)</f>
        <v>129639422</v>
      </c>
      <c r="C8" s="21">
        <f t="shared" si="1"/>
        <v>0</v>
      </c>
      <c r="D8" s="15">
        <f t="shared" si="1"/>
        <v>8119021.6699999999</v>
      </c>
      <c r="E8" s="15">
        <f t="shared" si="1"/>
        <v>8134677.6399999997</v>
      </c>
      <c r="F8" s="15">
        <f t="shared" si="1"/>
        <v>8182597.2399999993</v>
      </c>
      <c r="G8" s="15">
        <f t="shared" si="1"/>
        <v>8215549.2799999993</v>
      </c>
      <c r="H8" s="23">
        <f t="shared" si="1"/>
        <v>14094814.309999999</v>
      </c>
      <c r="I8" s="23">
        <f t="shared" si="1"/>
        <v>8424299.5899999999</v>
      </c>
      <c r="J8" s="23">
        <f t="shared" si="1"/>
        <v>0</v>
      </c>
      <c r="K8" s="23">
        <f t="shared" si="1"/>
        <v>0</v>
      </c>
      <c r="L8" s="15">
        <f t="shared" si="1"/>
        <v>0</v>
      </c>
      <c r="M8" s="15">
        <f t="shared" si="1"/>
        <v>0</v>
      </c>
      <c r="N8" s="15">
        <f t="shared" si="1"/>
        <v>0</v>
      </c>
      <c r="O8" s="23">
        <f t="shared" si="1"/>
        <v>0</v>
      </c>
      <c r="P8" s="15">
        <f t="shared" si="1"/>
        <v>55170959.730000004</v>
      </c>
      <c r="U8" s="9"/>
    </row>
    <row r="9" spans="1:21" x14ac:dyDescent="0.35">
      <c r="A9" s="34" t="s">
        <v>9</v>
      </c>
      <c r="B9" s="16">
        <v>98414146</v>
      </c>
      <c r="C9" s="16">
        <v>-600539.64</v>
      </c>
      <c r="D9" s="17">
        <v>6984454.1699999999</v>
      </c>
      <c r="E9" s="30">
        <v>6991087.5</v>
      </c>
      <c r="F9" s="30">
        <v>6998087.5</v>
      </c>
      <c r="G9" s="30">
        <v>6998087.5</v>
      </c>
      <c r="H9" s="24">
        <v>7133420.8300000001</v>
      </c>
      <c r="I9" s="24">
        <v>7197287.5</v>
      </c>
      <c r="J9" s="24"/>
      <c r="K9" s="24"/>
      <c r="L9" s="30"/>
      <c r="M9" s="30"/>
      <c r="N9" s="30"/>
      <c r="O9" s="24"/>
      <c r="P9" s="17">
        <f>SUM(D9:O9)</f>
        <v>42302425</v>
      </c>
    </row>
    <row r="10" spans="1:21" x14ac:dyDescent="0.35">
      <c r="A10" s="34" t="s">
        <v>10</v>
      </c>
      <c r="B10" s="16">
        <v>16801376</v>
      </c>
      <c r="C10" s="18">
        <v>539.64</v>
      </c>
      <c r="D10" s="30">
        <v>100000</v>
      </c>
      <c r="E10" s="30">
        <v>93000</v>
      </c>
      <c r="F10" s="30">
        <v>100000</v>
      </c>
      <c r="G10" s="30">
        <v>169134.22</v>
      </c>
      <c r="H10" s="64">
        <v>5874848.6399999997</v>
      </c>
      <c r="I10" s="24">
        <v>100000</v>
      </c>
      <c r="J10" s="24"/>
      <c r="K10" s="24"/>
      <c r="L10" s="30"/>
      <c r="M10" s="30"/>
      <c r="N10" s="30"/>
      <c r="O10" s="24"/>
      <c r="P10" s="17">
        <f t="shared" ref="P10:P63" si="2">SUM(D10:O10)</f>
        <v>6436982.8599999994</v>
      </c>
    </row>
    <row r="11" spans="1:21" x14ac:dyDescent="0.35">
      <c r="A11" s="34" t="s">
        <v>11</v>
      </c>
      <c r="B11" s="16">
        <v>450000</v>
      </c>
      <c r="C11" s="22"/>
      <c r="D11" s="30"/>
      <c r="E11" s="30">
        <v>15005.09</v>
      </c>
      <c r="F11" s="30">
        <v>47850.89</v>
      </c>
      <c r="G11" s="30"/>
      <c r="H11" s="24">
        <v>18153.189999999999</v>
      </c>
      <c r="I11" s="24">
        <v>48876.959999999999</v>
      </c>
      <c r="J11" s="24"/>
      <c r="K11" s="24"/>
      <c r="L11" s="30"/>
      <c r="M11" s="30"/>
      <c r="N11" s="30"/>
      <c r="O11" s="24"/>
      <c r="P11" s="17">
        <f t="shared" si="2"/>
        <v>129886.13</v>
      </c>
    </row>
    <row r="12" spans="1:21" x14ac:dyDescent="0.35">
      <c r="A12" s="34" t="s">
        <v>12</v>
      </c>
      <c r="B12" s="16">
        <v>0</v>
      </c>
      <c r="C12" s="18">
        <v>600000</v>
      </c>
      <c r="D12" s="30"/>
      <c r="E12" s="30"/>
      <c r="F12" s="30"/>
      <c r="G12" s="30"/>
      <c r="H12" s="24"/>
      <c r="I12" s="24"/>
      <c r="J12" s="24"/>
      <c r="K12" s="24"/>
      <c r="L12" s="30"/>
      <c r="M12" s="30"/>
      <c r="N12" s="30"/>
      <c r="O12" s="24"/>
      <c r="P12" s="17">
        <f t="shared" si="2"/>
        <v>0</v>
      </c>
    </row>
    <row r="13" spans="1:21" x14ac:dyDescent="0.35">
      <c r="A13" s="34" t="s">
        <v>13</v>
      </c>
      <c r="B13" s="16">
        <v>13973900</v>
      </c>
      <c r="C13" s="22"/>
      <c r="D13" s="30">
        <v>1034567.5</v>
      </c>
      <c r="E13" s="30">
        <v>1035585.05</v>
      </c>
      <c r="F13" s="30">
        <v>1036658.85</v>
      </c>
      <c r="G13" s="30">
        <v>1048327.56</v>
      </c>
      <c r="H13" s="24">
        <v>1068391.6499999999</v>
      </c>
      <c r="I13" s="24">
        <v>1078135.1299999999</v>
      </c>
      <c r="J13" s="24"/>
      <c r="K13" s="24"/>
      <c r="L13" s="30"/>
      <c r="M13" s="30"/>
      <c r="N13" s="30"/>
      <c r="O13" s="24"/>
      <c r="P13" s="17">
        <f t="shared" si="2"/>
        <v>6301665.7399999993</v>
      </c>
    </row>
    <row r="14" spans="1:21" x14ac:dyDescent="0.35">
      <c r="A14" s="33" t="s">
        <v>14</v>
      </c>
      <c r="B14" s="15">
        <f t="shared" ref="B14:P14" si="3">SUM(B15:B23)</f>
        <v>20746282</v>
      </c>
      <c r="C14" s="21">
        <f t="shared" si="3"/>
        <v>220000</v>
      </c>
      <c r="D14" s="15">
        <f t="shared" si="3"/>
        <v>242681.57</v>
      </c>
      <c r="E14" s="15">
        <f t="shared" si="3"/>
        <v>1760888.1</v>
      </c>
      <c r="F14" s="15">
        <f t="shared" si="3"/>
        <v>1809282.9400000002</v>
      </c>
      <c r="G14" s="15">
        <f t="shared" si="3"/>
        <v>1119621.21</v>
      </c>
      <c r="H14" s="23">
        <f t="shared" si="3"/>
        <v>1134600.2999999998</v>
      </c>
      <c r="I14" s="23">
        <f t="shared" si="3"/>
        <v>697137.82000000007</v>
      </c>
      <c r="J14" s="23">
        <f t="shared" si="3"/>
        <v>0</v>
      </c>
      <c r="K14" s="23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0</v>
      </c>
      <c r="O14" s="23">
        <f t="shared" si="3"/>
        <v>0</v>
      </c>
      <c r="P14" s="15">
        <f t="shared" si="3"/>
        <v>6764211.9400000004</v>
      </c>
      <c r="U14" s="5"/>
    </row>
    <row r="15" spans="1:21" x14ac:dyDescent="0.35">
      <c r="A15" s="34" t="s">
        <v>15</v>
      </c>
      <c r="B15" s="16">
        <v>6930000</v>
      </c>
      <c r="C15" s="18"/>
      <c r="D15" s="30"/>
      <c r="E15" s="30">
        <v>532042.65</v>
      </c>
      <c r="F15" s="30">
        <v>532058.9</v>
      </c>
      <c r="G15" s="30">
        <v>547462.56999999995</v>
      </c>
      <c r="H15" s="24">
        <v>654040.24</v>
      </c>
      <c r="I15" s="24"/>
      <c r="J15" s="24"/>
      <c r="K15" s="24"/>
      <c r="L15" s="30"/>
      <c r="M15" s="30"/>
      <c r="N15" s="30"/>
      <c r="O15" s="24"/>
      <c r="P15" s="17">
        <f t="shared" si="2"/>
        <v>2265604.3600000003</v>
      </c>
    </row>
    <row r="16" spans="1:21" x14ac:dyDescent="0.35">
      <c r="A16" s="34" t="s">
        <v>16</v>
      </c>
      <c r="B16" s="16">
        <v>644567</v>
      </c>
      <c r="C16" s="18">
        <v>1230000</v>
      </c>
      <c r="D16" s="30"/>
      <c r="E16" s="30">
        <v>99597.9</v>
      </c>
      <c r="F16" s="30"/>
      <c r="G16" s="30"/>
      <c r="H16" s="24">
        <v>65052.45</v>
      </c>
      <c r="I16" s="24"/>
      <c r="J16" s="24"/>
      <c r="K16" s="24"/>
      <c r="L16" s="30"/>
      <c r="M16" s="30"/>
      <c r="N16" s="30"/>
      <c r="O16" s="24"/>
      <c r="P16" s="17">
        <f t="shared" si="2"/>
        <v>164650.34999999998</v>
      </c>
    </row>
    <row r="17" spans="1:16" x14ac:dyDescent="0.35">
      <c r="A17" s="34" t="s">
        <v>17</v>
      </c>
      <c r="B17" s="16">
        <v>430298</v>
      </c>
      <c r="C17" s="18"/>
      <c r="D17" s="30"/>
      <c r="E17" s="30"/>
      <c r="F17" s="30"/>
      <c r="G17" s="30"/>
      <c r="H17" s="24"/>
      <c r="I17" s="24"/>
      <c r="J17" s="24"/>
      <c r="K17" s="24"/>
      <c r="L17" s="30"/>
      <c r="M17" s="30"/>
      <c r="N17" s="30"/>
      <c r="O17" s="24"/>
      <c r="P17" s="17">
        <f t="shared" si="2"/>
        <v>0</v>
      </c>
    </row>
    <row r="18" spans="1:16" x14ac:dyDescent="0.35">
      <c r="A18" s="34" t="s">
        <v>18</v>
      </c>
      <c r="B18" s="16">
        <v>223071</v>
      </c>
      <c r="C18" s="18"/>
      <c r="D18" s="30"/>
      <c r="E18" s="30"/>
      <c r="F18" s="30"/>
      <c r="G18" s="30">
        <v>26500</v>
      </c>
      <c r="H18" s="24"/>
      <c r="I18" s="24"/>
      <c r="J18" s="24"/>
      <c r="K18" s="24"/>
      <c r="L18" s="30"/>
      <c r="M18" s="30"/>
      <c r="N18" s="30"/>
      <c r="O18" s="24"/>
      <c r="P18" s="17">
        <f t="shared" si="2"/>
        <v>26500</v>
      </c>
    </row>
    <row r="19" spans="1:16" x14ac:dyDescent="0.35">
      <c r="A19" s="34" t="s">
        <v>19</v>
      </c>
      <c r="B19" s="16">
        <v>1524064</v>
      </c>
      <c r="C19" s="18">
        <v>1132100</v>
      </c>
      <c r="D19" s="30"/>
      <c r="E19" s="30">
        <v>523266.48</v>
      </c>
      <c r="F19" s="30">
        <v>427337</v>
      </c>
      <c r="G19" s="30"/>
      <c r="H19" s="24">
        <v>211764</v>
      </c>
      <c r="I19" s="24"/>
      <c r="J19" s="24"/>
      <c r="K19" s="24"/>
      <c r="L19" s="30"/>
      <c r="M19" s="30"/>
      <c r="N19" s="30"/>
      <c r="O19" s="24"/>
      <c r="P19" s="17">
        <f t="shared" si="2"/>
        <v>1162367.48</v>
      </c>
    </row>
    <row r="20" spans="1:16" x14ac:dyDescent="0.35">
      <c r="A20" s="34" t="s">
        <v>20</v>
      </c>
      <c r="B20" s="16">
        <v>500000</v>
      </c>
      <c r="C20" s="18">
        <v>-149000</v>
      </c>
      <c r="D20" s="31"/>
      <c r="E20" s="30"/>
      <c r="F20" s="30"/>
      <c r="G20" s="30">
        <v>350465.87</v>
      </c>
      <c r="H20" s="24"/>
      <c r="I20" s="24"/>
      <c r="J20" s="24"/>
      <c r="K20" s="24"/>
      <c r="L20" s="30"/>
      <c r="M20" s="30"/>
      <c r="N20" s="30"/>
      <c r="O20" s="24"/>
      <c r="P20" s="17">
        <f t="shared" si="2"/>
        <v>350465.87</v>
      </c>
    </row>
    <row r="21" spans="1:16" ht="42" x14ac:dyDescent="0.35">
      <c r="A21" s="34" t="s">
        <v>21</v>
      </c>
      <c r="B21" s="16">
        <v>666640</v>
      </c>
      <c r="C21" s="18">
        <v>1100000</v>
      </c>
      <c r="D21" s="30"/>
      <c r="E21" s="30">
        <v>58941</v>
      </c>
      <c r="F21" s="30">
        <v>119440.97</v>
      </c>
      <c r="G21" s="30">
        <v>34385.199999999997</v>
      </c>
      <c r="H21" s="24">
        <v>47782.61</v>
      </c>
      <c r="I21" s="24">
        <v>8606.2800000000007</v>
      </c>
      <c r="J21" s="24"/>
      <c r="K21" s="24"/>
      <c r="L21" s="30"/>
      <c r="M21" s="30"/>
      <c r="N21" s="30"/>
      <c r="O21" s="24"/>
      <c r="P21" s="17">
        <f t="shared" si="2"/>
        <v>269156.06</v>
      </c>
    </row>
    <row r="22" spans="1:16" x14ac:dyDescent="0.35">
      <c r="A22" s="34" t="s">
        <v>22</v>
      </c>
      <c r="B22" s="16">
        <v>8659800</v>
      </c>
      <c r="C22" s="18">
        <v>-3093100</v>
      </c>
      <c r="D22" s="30">
        <v>242681.57</v>
      </c>
      <c r="E22" s="30">
        <v>547040.06999999995</v>
      </c>
      <c r="F22" s="30">
        <v>506281.57</v>
      </c>
      <c r="G22" s="30">
        <v>126351.57</v>
      </c>
      <c r="H22" s="24">
        <v>144220</v>
      </c>
      <c r="I22" s="24">
        <v>413809.84</v>
      </c>
      <c r="J22" s="24"/>
      <c r="K22" s="24"/>
      <c r="L22" s="30"/>
      <c r="M22" s="30"/>
      <c r="N22" s="30"/>
      <c r="O22" s="24"/>
      <c r="P22" s="17">
        <f t="shared" si="2"/>
        <v>1980384.62</v>
      </c>
    </row>
    <row r="23" spans="1:16" x14ac:dyDescent="0.35">
      <c r="A23" s="34" t="s">
        <v>23</v>
      </c>
      <c r="B23" s="16">
        <v>1167842</v>
      </c>
      <c r="C23" s="18"/>
      <c r="D23" s="30"/>
      <c r="E23" s="30"/>
      <c r="F23" s="30">
        <v>224164.5</v>
      </c>
      <c r="G23" s="30">
        <v>34456</v>
      </c>
      <c r="H23" s="24">
        <v>11741</v>
      </c>
      <c r="I23" s="24">
        <v>274721.7</v>
      </c>
      <c r="J23" s="24"/>
      <c r="K23" s="24"/>
      <c r="L23" s="30"/>
      <c r="M23" s="30"/>
      <c r="N23" s="30"/>
      <c r="O23" s="24"/>
      <c r="P23" s="17">
        <f t="shared" si="2"/>
        <v>545083.19999999995</v>
      </c>
    </row>
    <row r="24" spans="1:16" x14ac:dyDescent="0.35">
      <c r="A24" s="33" t="s">
        <v>24</v>
      </c>
      <c r="B24" s="15">
        <f>SUM(B25:B33)</f>
        <v>17881904</v>
      </c>
      <c r="C24" s="21">
        <f>SUM(C25:C33)</f>
        <v>-5240000</v>
      </c>
      <c r="D24" s="15">
        <f t="shared" ref="D24:J24" si="4">SUM(D25:D33)</f>
        <v>124724.22</v>
      </c>
      <c r="E24" s="15">
        <f t="shared" si="4"/>
        <v>136137.49</v>
      </c>
      <c r="F24" s="15">
        <f t="shared" si="4"/>
        <v>26727.599999999999</v>
      </c>
      <c r="G24" s="15">
        <f t="shared" si="4"/>
        <v>581254.61</v>
      </c>
      <c r="H24" s="23">
        <f t="shared" si="4"/>
        <v>570655.78</v>
      </c>
      <c r="I24" s="23">
        <f t="shared" si="4"/>
        <v>86151.89</v>
      </c>
      <c r="J24" s="23">
        <f t="shared" si="4"/>
        <v>0</v>
      </c>
      <c r="K24" s="23">
        <f t="shared" ref="K24:P24" si="5">SUM(K25:K33)</f>
        <v>0</v>
      </c>
      <c r="L24" s="15">
        <f t="shared" si="5"/>
        <v>0</v>
      </c>
      <c r="M24" s="15">
        <f t="shared" si="5"/>
        <v>0</v>
      </c>
      <c r="N24" s="15">
        <f t="shared" si="5"/>
        <v>0</v>
      </c>
      <c r="O24" s="23">
        <f t="shared" si="5"/>
        <v>0</v>
      </c>
      <c r="P24" s="15">
        <f t="shared" si="5"/>
        <v>1525651.5899999999</v>
      </c>
    </row>
    <row r="25" spans="1:16" x14ac:dyDescent="0.35">
      <c r="A25" s="34" t="s">
        <v>25</v>
      </c>
      <c r="B25" s="16">
        <v>521000</v>
      </c>
      <c r="C25" s="18"/>
      <c r="D25" s="30"/>
      <c r="E25" s="30">
        <v>12600</v>
      </c>
      <c r="F25" s="30">
        <v>11600</v>
      </c>
      <c r="G25" s="30"/>
      <c r="H25" s="24">
        <v>51510.65</v>
      </c>
      <c r="I25" s="24">
        <v>4200</v>
      </c>
      <c r="J25" s="24"/>
      <c r="K25" s="24"/>
      <c r="L25" s="30"/>
      <c r="M25" s="30"/>
      <c r="N25" s="30"/>
      <c r="O25" s="24"/>
      <c r="P25" s="17">
        <f t="shared" si="2"/>
        <v>79910.649999999994</v>
      </c>
    </row>
    <row r="26" spans="1:16" x14ac:dyDescent="0.35">
      <c r="A26" s="34" t="s">
        <v>26</v>
      </c>
      <c r="B26" s="16">
        <v>445819</v>
      </c>
      <c r="C26" s="18"/>
      <c r="D26" s="30"/>
      <c r="E26" s="30">
        <v>9024.73</v>
      </c>
      <c r="F26" s="30">
        <v>16071.6</v>
      </c>
      <c r="G26" s="30"/>
      <c r="H26" s="24"/>
      <c r="I26" s="24">
        <v>32143.200000000001</v>
      </c>
      <c r="J26" s="24"/>
      <c r="K26" s="24"/>
      <c r="L26" s="30"/>
      <c r="M26" s="30"/>
      <c r="N26" s="30"/>
      <c r="O26" s="24"/>
      <c r="P26" s="17">
        <f t="shared" si="2"/>
        <v>57239.53</v>
      </c>
    </row>
    <row r="27" spans="1:16" x14ac:dyDescent="0.35">
      <c r="A27" s="34" t="s">
        <v>27</v>
      </c>
      <c r="B27" s="16">
        <v>640000</v>
      </c>
      <c r="C27" s="18">
        <v>100000</v>
      </c>
      <c r="D27" s="30"/>
      <c r="E27" s="30"/>
      <c r="F27" s="30"/>
      <c r="G27" s="30">
        <v>120410</v>
      </c>
      <c r="H27" s="24">
        <v>179266.55</v>
      </c>
      <c r="I27" s="24"/>
      <c r="J27" s="24"/>
      <c r="K27" s="24"/>
      <c r="L27" s="30"/>
      <c r="M27" s="30"/>
      <c r="N27" s="30"/>
      <c r="O27" s="24"/>
      <c r="P27" s="17">
        <f t="shared" si="2"/>
        <v>299676.55</v>
      </c>
    </row>
    <row r="28" spans="1:16" x14ac:dyDescent="0.35">
      <c r="A28" s="34" t="s">
        <v>28</v>
      </c>
      <c r="B28" s="16">
        <v>20000</v>
      </c>
      <c r="C28" s="18"/>
      <c r="D28" s="30"/>
      <c r="E28" s="30"/>
      <c r="F28" s="30"/>
      <c r="G28" s="30">
        <v>16903.5</v>
      </c>
      <c r="H28" s="24"/>
      <c r="I28" s="24"/>
      <c r="J28" s="24"/>
      <c r="K28" s="24"/>
      <c r="L28" s="30"/>
      <c r="M28" s="30"/>
      <c r="N28" s="30"/>
      <c r="O28" s="24"/>
      <c r="P28" s="17">
        <f t="shared" si="2"/>
        <v>16903.5</v>
      </c>
    </row>
    <row r="29" spans="1:16" x14ac:dyDescent="0.35">
      <c r="A29" s="34" t="s">
        <v>29</v>
      </c>
      <c r="B29" s="16">
        <v>210477</v>
      </c>
      <c r="C29" s="18">
        <v>-30000</v>
      </c>
      <c r="D29" s="30"/>
      <c r="E29" s="30">
        <v>10919.96</v>
      </c>
      <c r="F29" s="30"/>
      <c r="G29" s="30"/>
      <c r="H29" s="24"/>
      <c r="I29" s="24"/>
      <c r="J29" s="24"/>
      <c r="K29" s="24"/>
      <c r="L29" s="30"/>
      <c r="M29" s="30"/>
      <c r="N29" s="30"/>
      <c r="O29" s="24"/>
      <c r="P29" s="17">
        <f t="shared" si="2"/>
        <v>10919.96</v>
      </c>
    </row>
    <row r="30" spans="1:16" x14ac:dyDescent="0.35">
      <c r="A30" s="34" t="s">
        <v>30</v>
      </c>
      <c r="B30" s="16">
        <v>246506</v>
      </c>
      <c r="C30" s="18">
        <v>-40000</v>
      </c>
      <c r="D30" s="30"/>
      <c r="E30" s="30">
        <v>21183.18</v>
      </c>
      <c r="F30" s="30"/>
      <c r="G30" s="30"/>
      <c r="H30" s="24"/>
      <c r="I30" s="24"/>
      <c r="J30" s="24"/>
      <c r="K30" s="24"/>
      <c r="L30" s="30"/>
      <c r="M30" s="30"/>
      <c r="N30" s="30"/>
      <c r="O30" s="24"/>
      <c r="P30" s="17">
        <f t="shared" si="2"/>
        <v>21183.18</v>
      </c>
    </row>
    <row r="31" spans="1:16" x14ac:dyDescent="0.35">
      <c r="A31" s="34" t="s">
        <v>31</v>
      </c>
      <c r="B31" s="16">
        <v>8954222</v>
      </c>
      <c r="C31" s="18">
        <v>-70000</v>
      </c>
      <c r="D31" s="30"/>
      <c r="E31" s="30">
        <v>20618.05</v>
      </c>
      <c r="F31" s="17"/>
      <c r="G31" s="30"/>
      <c r="H31" s="24"/>
      <c r="I31" s="24"/>
      <c r="J31" s="24"/>
      <c r="K31" s="24"/>
      <c r="L31" s="30"/>
      <c r="M31" s="30"/>
      <c r="N31" s="30"/>
      <c r="O31" s="24"/>
      <c r="P31" s="17">
        <f t="shared" si="2"/>
        <v>20618.05</v>
      </c>
    </row>
    <row r="32" spans="1:16" ht="42" x14ac:dyDescent="0.35">
      <c r="A32" s="34" t="s">
        <v>32</v>
      </c>
      <c r="B32" s="16">
        <v>0</v>
      </c>
      <c r="C32" s="18"/>
      <c r="D32" s="30"/>
      <c r="E32" s="30"/>
      <c r="F32" s="30"/>
      <c r="G32" s="30"/>
      <c r="H32" s="24"/>
      <c r="I32" s="24"/>
      <c r="J32" s="24"/>
      <c r="K32" s="24"/>
      <c r="L32" s="30"/>
      <c r="M32" s="30"/>
      <c r="N32" s="30"/>
      <c r="O32" s="24"/>
      <c r="P32" s="17">
        <f t="shared" si="2"/>
        <v>0</v>
      </c>
    </row>
    <row r="33" spans="1:16" x14ac:dyDescent="0.35">
      <c r="A33" s="34" t="s">
        <v>33</v>
      </c>
      <c r="B33" s="16">
        <v>6843880</v>
      </c>
      <c r="C33" s="18">
        <v>-5200000</v>
      </c>
      <c r="D33" s="30">
        <v>124724.22</v>
      </c>
      <c r="E33" s="30">
        <v>61791.57</v>
      </c>
      <c r="F33" s="30">
        <v>-944</v>
      </c>
      <c r="G33" s="30">
        <v>443941.11</v>
      </c>
      <c r="H33" s="24">
        <v>339878.58</v>
      </c>
      <c r="I33" s="24">
        <v>49808.69</v>
      </c>
      <c r="J33" s="24"/>
      <c r="K33" s="24"/>
      <c r="L33" s="30"/>
      <c r="M33" s="30"/>
      <c r="N33" s="30"/>
      <c r="O33" s="24"/>
      <c r="P33" s="17">
        <f t="shared" si="2"/>
        <v>1019200.1699999999</v>
      </c>
    </row>
    <row r="34" spans="1:16" x14ac:dyDescent="0.35">
      <c r="A34" s="33" t="s">
        <v>34</v>
      </c>
      <c r="B34" s="15">
        <f t="shared" ref="B34:J34" si="6">SUM(B35:B41)</f>
        <v>450000</v>
      </c>
      <c r="C34" s="21">
        <f t="shared" si="6"/>
        <v>0</v>
      </c>
      <c r="D34" s="15">
        <f t="shared" si="6"/>
        <v>100000</v>
      </c>
      <c r="E34" s="15">
        <f t="shared" si="6"/>
        <v>71472.5</v>
      </c>
      <c r="F34" s="15">
        <f t="shared" si="6"/>
        <v>0</v>
      </c>
      <c r="G34" s="15">
        <f t="shared" si="6"/>
        <v>0</v>
      </c>
      <c r="H34" s="15">
        <f t="shared" si="6"/>
        <v>0</v>
      </c>
      <c r="I34" s="15">
        <f t="shared" si="6"/>
        <v>0</v>
      </c>
      <c r="J34" s="15">
        <f t="shared" si="6"/>
        <v>0</v>
      </c>
      <c r="K34" s="15">
        <f>SUM(K35:K41)</f>
        <v>0</v>
      </c>
      <c r="L34" s="15"/>
      <c r="M34" s="15"/>
      <c r="N34" s="15"/>
      <c r="O34" s="23"/>
      <c r="P34" s="15">
        <f>SUM(P35:P41)</f>
        <v>171472.5</v>
      </c>
    </row>
    <row r="35" spans="1:16" x14ac:dyDescent="0.35">
      <c r="A35" s="34" t="s">
        <v>35</v>
      </c>
      <c r="B35" s="16">
        <v>400000</v>
      </c>
      <c r="C35" s="18">
        <v>-22000</v>
      </c>
      <c r="D35" s="30">
        <v>100000</v>
      </c>
      <c r="E35" s="30"/>
      <c r="F35" s="30"/>
      <c r="G35" s="30"/>
      <c r="H35" s="24"/>
      <c r="I35" s="24"/>
      <c r="J35" s="24"/>
      <c r="K35" s="24"/>
      <c r="L35" s="30"/>
      <c r="M35" s="30"/>
      <c r="N35" s="30"/>
      <c r="O35" s="24"/>
      <c r="P35" s="17">
        <f t="shared" si="2"/>
        <v>100000</v>
      </c>
    </row>
    <row r="36" spans="1:16" x14ac:dyDescent="0.35">
      <c r="A36" s="34" t="s">
        <v>36</v>
      </c>
      <c r="B36" s="16"/>
      <c r="C36" s="22"/>
      <c r="D36" s="30"/>
      <c r="E36" s="30"/>
      <c r="F36" s="30"/>
      <c r="G36" s="30"/>
      <c r="H36" s="24"/>
      <c r="I36" s="24"/>
      <c r="J36" s="24"/>
      <c r="K36" s="24"/>
      <c r="L36" s="30"/>
      <c r="M36" s="30"/>
      <c r="N36" s="30"/>
      <c r="O36" s="24"/>
      <c r="P36" s="17">
        <f t="shared" si="2"/>
        <v>0</v>
      </c>
    </row>
    <row r="37" spans="1:16" x14ac:dyDescent="0.35">
      <c r="A37" s="34" t="s">
        <v>37</v>
      </c>
      <c r="B37" s="16"/>
      <c r="C37" s="22"/>
      <c r="D37" s="30"/>
      <c r="E37" s="30"/>
      <c r="F37" s="30"/>
      <c r="G37" s="30"/>
      <c r="H37" s="24"/>
      <c r="I37" s="24"/>
      <c r="J37" s="24"/>
      <c r="K37" s="24"/>
      <c r="L37" s="30"/>
      <c r="M37" s="30"/>
      <c r="N37" s="30"/>
      <c r="O37" s="24"/>
      <c r="P37" s="17">
        <f t="shared" si="2"/>
        <v>0</v>
      </c>
    </row>
    <row r="38" spans="1:16" x14ac:dyDescent="0.35">
      <c r="A38" s="34" t="s">
        <v>38</v>
      </c>
      <c r="B38" s="16"/>
      <c r="C38" s="22"/>
      <c r="D38" s="30"/>
      <c r="E38" s="30"/>
      <c r="F38" s="30"/>
      <c r="G38" s="30"/>
      <c r="H38" s="24"/>
      <c r="I38" s="24"/>
      <c r="J38" s="24"/>
      <c r="K38" s="24"/>
      <c r="L38" s="30"/>
      <c r="M38" s="30"/>
      <c r="N38" s="30"/>
      <c r="O38" s="24"/>
      <c r="P38" s="17">
        <f t="shared" si="2"/>
        <v>0</v>
      </c>
    </row>
    <row r="39" spans="1:16" x14ac:dyDescent="0.35">
      <c r="A39" s="34" t="s">
        <v>39</v>
      </c>
      <c r="B39" s="16"/>
      <c r="C39" s="22"/>
      <c r="D39" s="30">
        <v>0</v>
      </c>
      <c r="E39" s="30">
        <v>0</v>
      </c>
      <c r="F39" s="30"/>
      <c r="G39" s="30"/>
      <c r="H39" s="24"/>
      <c r="I39" s="24"/>
      <c r="J39" s="24"/>
      <c r="K39" s="24"/>
      <c r="L39" s="30"/>
      <c r="M39" s="30"/>
      <c r="N39" s="30"/>
      <c r="O39" s="24"/>
      <c r="P39" s="17">
        <f t="shared" si="2"/>
        <v>0</v>
      </c>
    </row>
    <row r="40" spans="1:16" x14ac:dyDescent="0.35">
      <c r="A40" s="34" t="s">
        <v>40</v>
      </c>
      <c r="B40" s="16">
        <v>50000</v>
      </c>
      <c r="C40" s="22">
        <v>22000</v>
      </c>
      <c r="D40" s="30">
        <v>0</v>
      </c>
      <c r="E40" s="30">
        <v>71472.5</v>
      </c>
      <c r="F40" s="30"/>
      <c r="G40" s="30"/>
      <c r="H40" s="24"/>
      <c r="I40" s="24"/>
      <c r="J40" s="24"/>
      <c r="K40" s="24"/>
      <c r="L40" s="30"/>
      <c r="M40" s="30"/>
      <c r="N40" s="30"/>
      <c r="O40" s="24"/>
      <c r="P40" s="17">
        <f t="shared" si="2"/>
        <v>71472.5</v>
      </c>
    </row>
    <row r="41" spans="1:16" x14ac:dyDescent="0.35">
      <c r="A41" s="34" t="s">
        <v>41</v>
      </c>
      <c r="B41" s="16"/>
      <c r="C41" s="22"/>
      <c r="D41" s="30">
        <v>0</v>
      </c>
      <c r="E41" s="30">
        <v>0</v>
      </c>
      <c r="F41" s="30"/>
      <c r="G41" s="30"/>
      <c r="H41" s="24"/>
      <c r="I41" s="24"/>
      <c r="J41" s="24"/>
      <c r="K41" s="24"/>
      <c r="L41" s="30"/>
      <c r="M41" s="30"/>
      <c r="N41" s="30"/>
      <c r="O41" s="24"/>
      <c r="P41" s="17">
        <f t="shared" si="2"/>
        <v>0</v>
      </c>
    </row>
    <row r="42" spans="1:16" x14ac:dyDescent="0.35">
      <c r="A42" s="33" t="s">
        <v>42</v>
      </c>
      <c r="B42" s="50">
        <f>SUM(B43:B48)</f>
        <v>0</v>
      </c>
      <c r="C42" s="21">
        <v>0</v>
      </c>
      <c r="D42" s="15">
        <v>0</v>
      </c>
      <c r="E42" s="15"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23"/>
      <c r="P42" s="17">
        <f t="shared" si="2"/>
        <v>0</v>
      </c>
    </row>
    <row r="43" spans="1:16" x14ac:dyDescent="0.35">
      <c r="A43" s="34" t="s">
        <v>43</v>
      </c>
      <c r="B43" s="16"/>
      <c r="C43" s="22"/>
      <c r="D43" s="30">
        <v>0</v>
      </c>
      <c r="E43" s="30">
        <v>0</v>
      </c>
      <c r="F43" s="30"/>
      <c r="G43" s="30"/>
      <c r="H43" s="24"/>
      <c r="I43" s="24"/>
      <c r="J43" s="24"/>
      <c r="K43" s="24"/>
      <c r="L43" s="30"/>
      <c r="M43" s="30"/>
      <c r="N43" s="30"/>
      <c r="O43" s="24"/>
      <c r="P43" s="17">
        <f t="shared" si="2"/>
        <v>0</v>
      </c>
    </row>
    <row r="44" spans="1:16" x14ac:dyDescent="0.35">
      <c r="A44" s="34" t="s">
        <v>44</v>
      </c>
      <c r="B44" s="16"/>
      <c r="C44" s="22"/>
      <c r="D44" s="30">
        <v>0</v>
      </c>
      <c r="E44" s="30">
        <v>0</v>
      </c>
      <c r="F44" s="30"/>
      <c r="G44" s="30"/>
      <c r="H44" s="24"/>
      <c r="I44" s="24"/>
      <c r="J44" s="24"/>
      <c r="K44" s="24"/>
      <c r="L44" s="30"/>
      <c r="M44" s="30"/>
      <c r="N44" s="30"/>
      <c r="O44" s="24"/>
      <c r="P44" s="17">
        <f t="shared" si="2"/>
        <v>0</v>
      </c>
    </row>
    <row r="45" spans="1:16" x14ac:dyDescent="0.35">
      <c r="A45" s="34" t="s">
        <v>45</v>
      </c>
      <c r="B45" s="16"/>
      <c r="C45" s="22"/>
      <c r="D45" s="30">
        <v>0</v>
      </c>
      <c r="E45" s="30">
        <v>0</v>
      </c>
      <c r="F45" s="30"/>
      <c r="G45" s="30"/>
      <c r="H45" s="24"/>
      <c r="I45" s="24"/>
      <c r="J45" s="24"/>
      <c r="K45" s="24"/>
      <c r="L45" s="30"/>
      <c r="M45" s="30"/>
      <c r="N45" s="30"/>
      <c r="O45" s="24"/>
      <c r="P45" s="17">
        <f t="shared" si="2"/>
        <v>0</v>
      </c>
    </row>
    <row r="46" spans="1:16" x14ac:dyDescent="0.35">
      <c r="A46" s="34" t="s">
        <v>46</v>
      </c>
      <c r="B46" s="16"/>
      <c r="C46" s="22"/>
      <c r="D46" s="30">
        <v>0</v>
      </c>
      <c r="E46" s="30">
        <v>0</v>
      </c>
      <c r="F46" s="30"/>
      <c r="G46" s="30"/>
      <c r="H46" s="24"/>
      <c r="I46" s="24"/>
      <c r="J46" s="24"/>
      <c r="K46" s="24"/>
      <c r="L46" s="30"/>
      <c r="M46" s="30"/>
      <c r="N46" s="30"/>
      <c r="O46" s="24"/>
      <c r="P46" s="17">
        <f t="shared" si="2"/>
        <v>0</v>
      </c>
    </row>
    <row r="47" spans="1:16" x14ac:dyDescent="0.35">
      <c r="A47" s="34" t="s">
        <v>47</v>
      </c>
      <c r="B47" s="16"/>
      <c r="C47" s="22"/>
      <c r="D47" s="30">
        <v>0</v>
      </c>
      <c r="E47" s="30">
        <v>0</v>
      </c>
      <c r="F47" s="30"/>
      <c r="G47" s="30"/>
      <c r="H47" s="24"/>
      <c r="I47" s="24"/>
      <c r="J47" s="24"/>
      <c r="K47" s="24"/>
      <c r="L47" s="30"/>
      <c r="M47" s="30"/>
      <c r="N47" s="30"/>
      <c r="O47" s="24"/>
      <c r="P47" s="17">
        <f t="shared" si="2"/>
        <v>0</v>
      </c>
    </row>
    <row r="48" spans="1:16" x14ac:dyDescent="0.35">
      <c r="A48" s="34" t="s">
        <v>48</v>
      </c>
      <c r="B48" s="16"/>
      <c r="C48" s="22"/>
      <c r="D48" s="30">
        <v>0</v>
      </c>
      <c r="E48" s="30">
        <v>0</v>
      </c>
      <c r="F48" s="30"/>
      <c r="G48" s="30"/>
      <c r="H48" s="24"/>
      <c r="I48" s="24"/>
      <c r="J48" s="24"/>
      <c r="K48" s="24"/>
      <c r="L48" s="30"/>
      <c r="M48" s="30"/>
      <c r="N48" s="30"/>
      <c r="O48" s="24"/>
      <c r="P48" s="17">
        <f t="shared" si="2"/>
        <v>0</v>
      </c>
    </row>
    <row r="49" spans="1:16" x14ac:dyDescent="0.35">
      <c r="A49" s="33" t="s">
        <v>49</v>
      </c>
      <c r="B49" s="15">
        <f>SUM(B50:B58)</f>
        <v>5581798</v>
      </c>
      <c r="C49" s="21">
        <f>SUM(C50:C58)</f>
        <v>20000</v>
      </c>
      <c r="D49" s="15">
        <f t="shared" ref="D49:H49" si="7">SUM(D50:D58)</f>
        <v>0</v>
      </c>
      <c r="E49" s="15">
        <f t="shared" si="7"/>
        <v>61764.15</v>
      </c>
      <c r="F49" s="15">
        <f t="shared" si="7"/>
        <v>0</v>
      </c>
      <c r="G49" s="15">
        <f t="shared" si="7"/>
        <v>0</v>
      </c>
      <c r="H49" s="23">
        <f t="shared" si="7"/>
        <v>200770.51</v>
      </c>
      <c r="I49" s="23">
        <f t="shared" ref="I49:P49" si="8">SUM(I50:I58)</f>
        <v>0</v>
      </c>
      <c r="J49" s="23">
        <f t="shared" si="8"/>
        <v>0</v>
      </c>
      <c r="K49" s="23">
        <f t="shared" si="8"/>
        <v>0</v>
      </c>
      <c r="L49" s="15">
        <f t="shared" si="8"/>
        <v>0</v>
      </c>
      <c r="M49" s="15">
        <f t="shared" si="8"/>
        <v>0</v>
      </c>
      <c r="N49" s="15">
        <f t="shared" si="8"/>
        <v>0</v>
      </c>
      <c r="O49" s="23">
        <f t="shared" si="8"/>
        <v>0</v>
      </c>
      <c r="P49" s="15">
        <f t="shared" si="8"/>
        <v>262534.66000000003</v>
      </c>
    </row>
    <row r="50" spans="1:16" x14ac:dyDescent="0.35">
      <c r="A50" s="34" t="s">
        <v>50</v>
      </c>
      <c r="B50" s="16">
        <v>3910798</v>
      </c>
      <c r="C50" s="18"/>
      <c r="D50" s="30">
        <v>0</v>
      </c>
      <c r="E50" s="30">
        <v>0</v>
      </c>
      <c r="F50" s="30"/>
      <c r="G50" s="30"/>
      <c r="H50" s="24">
        <v>194870.51</v>
      </c>
      <c r="I50" s="24"/>
      <c r="J50" s="24"/>
      <c r="K50" s="24"/>
      <c r="L50" s="30"/>
      <c r="M50" s="30"/>
      <c r="N50" s="30"/>
      <c r="O50" s="24"/>
      <c r="P50" s="17">
        <f t="shared" si="2"/>
        <v>194870.51</v>
      </c>
    </row>
    <row r="51" spans="1:16" x14ac:dyDescent="0.35">
      <c r="A51" s="34" t="s">
        <v>51</v>
      </c>
      <c r="B51" s="16">
        <v>550000</v>
      </c>
      <c r="C51" s="18"/>
      <c r="D51" s="30">
        <v>0</v>
      </c>
      <c r="E51" s="30">
        <v>0</v>
      </c>
      <c r="F51" s="30"/>
      <c r="G51" s="30"/>
      <c r="H51" s="24"/>
      <c r="I51" s="24"/>
      <c r="J51" s="24"/>
      <c r="K51" s="24"/>
      <c r="L51" s="30"/>
      <c r="M51" s="30"/>
      <c r="N51" s="30"/>
      <c r="O51" s="24"/>
      <c r="P51" s="17">
        <f t="shared" si="2"/>
        <v>0</v>
      </c>
    </row>
    <row r="52" spans="1:16" x14ac:dyDescent="0.35">
      <c r="A52" s="34" t="s">
        <v>52</v>
      </c>
      <c r="B52" s="16">
        <v>100000</v>
      </c>
      <c r="C52" s="18"/>
      <c r="D52" s="30">
        <v>0</v>
      </c>
      <c r="E52" s="30">
        <v>0</v>
      </c>
      <c r="F52" s="30"/>
      <c r="G52" s="30"/>
      <c r="H52" s="24"/>
      <c r="I52" s="24"/>
      <c r="J52" s="24"/>
      <c r="K52" s="24"/>
      <c r="L52" s="30"/>
      <c r="M52" s="30"/>
      <c r="N52" s="30"/>
      <c r="O52" s="24"/>
      <c r="P52" s="17">
        <f t="shared" si="2"/>
        <v>0</v>
      </c>
    </row>
    <row r="53" spans="1:16" x14ac:dyDescent="0.35">
      <c r="A53" s="34" t="s">
        <v>53</v>
      </c>
      <c r="B53" s="16">
        <v>1000</v>
      </c>
      <c r="C53" s="18"/>
      <c r="D53" s="30">
        <v>0</v>
      </c>
      <c r="E53" s="30">
        <v>0</v>
      </c>
      <c r="F53" s="30"/>
      <c r="G53" s="30"/>
      <c r="H53" s="24"/>
      <c r="I53" s="24"/>
      <c r="J53" s="24"/>
      <c r="K53" s="24"/>
      <c r="L53" s="30"/>
      <c r="M53" s="30"/>
      <c r="N53" s="30"/>
      <c r="O53" s="24"/>
      <c r="P53" s="17">
        <f t="shared" si="2"/>
        <v>0</v>
      </c>
    </row>
    <row r="54" spans="1:16" x14ac:dyDescent="0.35">
      <c r="A54" s="58" t="s">
        <v>54</v>
      </c>
      <c r="B54" s="59">
        <v>520000</v>
      </c>
      <c r="C54" s="60">
        <v>20000</v>
      </c>
      <c r="D54" s="61">
        <v>0</v>
      </c>
      <c r="E54" s="61">
        <v>61764.15</v>
      </c>
      <c r="F54" s="61"/>
      <c r="G54" s="61"/>
      <c r="H54" s="62">
        <v>5900</v>
      </c>
      <c r="I54" s="62"/>
      <c r="J54" s="62"/>
      <c r="K54" s="62"/>
      <c r="L54" s="61"/>
      <c r="M54" s="61"/>
      <c r="N54" s="61"/>
      <c r="O54" s="62"/>
      <c r="P54" s="63">
        <f t="shared" si="2"/>
        <v>67664.149999999994</v>
      </c>
    </row>
    <row r="55" spans="1:16" x14ac:dyDescent="0.35">
      <c r="A55" s="34" t="s">
        <v>55</v>
      </c>
      <c r="B55" s="18">
        <v>100000</v>
      </c>
      <c r="C55" s="18"/>
      <c r="D55" s="30">
        <v>0</v>
      </c>
      <c r="E55" s="30">
        <v>0</v>
      </c>
      <c r="F55" s="30"/>
      <c r="G55" s="30"/>
      <c r="H55" s="24"/>
      <c r="I55" s="24"/>
      <c r="J55" s="24"/>
      <c r="K55" s="24"/>
      <c r="L55" s="30"/>
      <c r="M55" s="30"/>
      <c r="N55" s="30"/>
      <c r="O55" s="24"/>
      <c r="P55" s="17">
        <f t="shared" si="2"/>
        <v>0</v>
      </c>
    </row>
    <row r="56" spans="1:16" x14ac:dyDescent="0.35">
      <c r="A56" s="34" t="s">
        <v>56</v>
      </c>
      <c r="B56" s="18">
        <v>0</v>
      </c>
      <c r="C56" s="18"/>
      <c r="D56" s="30">
        <v>0</v>
      </c>
      <c r="E56" s="30">
        <v>0</v>
      </c>
      <c r="F56" s="30"/>
      <c r="G56" s="30"/>
      <c r="H56" s="24"/>
      <c r="I56" s="24"/>
      <c r="J56" s="24"/>
      <c r="K56" s="24"/>
      <c r="L56" s="30"/>
      <c r="M56" s="30"/>
      <c r="N56" s="30"/>
      <c r="O56" s="24"/>
      <c r="P56" s="17">
        <f t="shared" si="2"/>
        <v>0</v>
      </c>
    </row>
    <row r="57" spans="1:16" x14ac:dyDescent="0.35">
      <c r="A57" s="34" t="s">
        <v>57</v>
      </c>
      <c r="B57" s="16">
        <v>400000</v>
      </c>
      <c r="C57" s="18"/>
      <c r="D57" s="30">
        <v>0</v>
      </c>
      <c r="E57" s="30">
        <v>0</v>
      </c>
      <c r="F57" s="30"/>
      <c r="G57" s="30"/>
      <c r="H57" s="24"/>
      <c r="I57" s="24"/>
      <c r="J57" s="24"/>
      <c r="K57" s="24"/>
      <c r="L57" s="30"/>
      <c r="M57" s="30"/>
      <c r="N57" s="30"/>
      <c r="O57" s="24"/>
      <c r="P57" s="17">
        <f t="shared" si="2"/>
        <v>0</v>
      </c>
    </row>
    <row r="58" spans="1:16" x14ac:dyDescent="0.35">
      <c r="A58" s="34" t="s">
        <v>58</v>
      </c>
      <c r="B58" s="16">
        <v>0</v>
      </c>
      <c r="C58" s="18"/>
      <c r="D58" s="30">
        <v>0</v>
      </c>
      <c r="E58" s="30">
        <v>0</v>
      </c>
      <c r="F58" s="30"/>
      <c r="G58" s="30"/>
      <c r="H58" s="24"/>
      <c r="I58" s="24"/>
      <c r="J58" s="24"/>
      <c r="K58" s="24"/>
      <c r="L58" s="30"/>
      <c r="M58" s="30"/>
      <c r="N58" s="30"/>
      <c r="O58" s="24"/>
      <c r="P58" s="17">
        <f t="shared" si="2"/>
        <v>0</v>
      </c>
    </row>
    <row r="59" spans="1:16" s="6" customFormat="1" x14ac:dyDescent="0.35">
      <c r="A59" s="33" t="s">
        <v>59</v>
      </c>
      <c r="B59" s="15">
        <f>SUM(B60:B63)</f>
        <v>2000000</v>
      </c>
      <c r="C59" s="20">
        <f>SUM(C60:C70)</f>
        <v>5000000</v>
      </c>
      <c r="D59" s="20">
        <f t="shared" ref="D59:G59" si="9">SUM(D60:D70)</f>
        <v>0</v>
      </c>
      <c r="E59" s="20">
        <f t="shared" si="9"/>
        <v>0</v>
      </c>
      <c r="F59" s="20">
        <f t="shared" si="9"/>
        <v>0</v>
      </c>
      <c r="G59" s="20">
        <f t="shared" si="9"/>
        <v>0</v>
      </c>
      <c r="H59" s="20">
        <f>SUM(H60:H63)</f>
        <v>1363363.91</v>
      </c>
      <c r="I59" s="20">
        <f>SUM(I60:I63)</f>
        <v>0</v>
      </c>
      <c r="J59" s="20"/>
      <c r="K59" s="20"/>
      <c r="L59" s="50">
        <f>SUM(L60:L70)</f>
        <v>0</v>
      </c>
      <c r="M59" s="50">
        <f>SUM(M60:M70)</f>
        <v>0</v>
      </c>
      <c r="N59" s="50">
        <f>SUM(N60:N70)</f>
        <v>0</v>
      </c>
      <c r="O59" s="51">
        <f>SUM(O60:O70)</f>
        <v>0</v>
      </c>
      <c r="P59" s="65">
        <f t="shared" si="2"/>
        <v>1363363.91</v>
      </c>
    </row>
    <row r="60" spans="1:16" x14ac:dyDescent="0.35">
      <c r="A60" s="34" t="s">
        <v>60</v>
      </c>
      <c r="B60" s="16">
        <v>2000000</v>
      </c>
      <c r="C60" s="18">
        <v>5000000</v>
      </c>
      <c r="D60" s="30">
        <v>0</v>
      </c>
      <c r="E60" s="30">
        <v>0</v>
      </c>
      <c r="F60" s="30"/>
      <c r="G60" s="30"/>
      <c r="H60" s="24">
        <v>1363363.91</v>
      </c>
      <c r="I60" s="24"/>
      <c r="J60" s="24"/>
      <c r="K60" s="24"/>
      <c r="L60" s="30"/>
      <c r="M60" s="30"/>
      <c r="N60" s="30"/>
      <c r="O60" s="24"/>
      <c r="P60" s="17">
        <f t="shared" si="2"/>
        <v>1363363.91</v>
      </c>
    </row>
    <row r="61" spans="1:16" x14ac:dyDescent="0.35">
      <c r="A61" s="34" t="s">
        <v>61</v>
      </c>
      <c r="B61" s="17">
        <f t="shared" ref="B61:B70" si="10">SUM(D61:H61)</f>
        <v>0</v>
      </c>
      <c r="C61" s="22">
        <v>0</v>
      </c>
      <c r="D61" s="30">
        <v>0</v>
      </c>
      <c r="E61" s="30">
        <v>0</v>
      </c>
      <c r="F61" s="30"/>
      <c r="G61" s="30"/>
      <c r="H61" s="24"/>
      <c r="I61" s="24"/>
      <c r="J61" s="24"/>
      <c r="K61" s="24"/>
      <c r="L61" s="30"/>
      <c r="M61" s="30"/>
      <c r="N61" s="30"/>
      <c r="O61" s="24"/>
      <c r="P61" s="17">
        <f t="shared" si="2"/>
        <v>0</v>
      </c>
    </row>
    <row r="62" spans="1:16" x14ac:dyDescent="0.35">
      <c r="A62" s="34" t="s">
        <v>62</v>
      </c>
      <c r="B62" s="17">
        <f t="shared" si="10"/>
        <v>0</v>
      </c>
      <c r="C62" s="22">
        <v>0</v>
      </c>
      <c r="D62" s="30">
        <v>0</v>
      </c>
      <c r="E62" s="30">
        <v>0</v>
      </c>
      <c r="F62" s="30"/>
      <c r="G62" s="30"/>
      <c r="H62" s="24"/>
      <c r="I62" s="24"/>
      <c r="J62" s="24"/>
      <c r="K62" s="24"/>
      <c r="L62" s="30"/>
      <c r="M62" s="30"/>
      <c r="N62" s="30"/>
      <c r="O62" s="24"/>
      <c r="P62" s="17">
        <f t="shared" si="2"/>
        <v>0</v>
      </c>
    </row>
    <row r="63" spans="1:16" ht="42" x14ac:dyDescent="0.35">
      <c r="A63" s="34" t="s">
        <v>63</v>
      </c>
      <c r="B63" s="17">
        <f t="shared" si="10"/>
        <v>0</v>
      </c>
      <c r="C63" s="22">
        <v>0</v>
      </c>
      <c r="D63" s="30">
        <v>0</v>
      </c>
      <c r="E63" s="30">
        <v>0</v>
      </c>
      <c r="F63" s="30"/>
      <c r="G63" s="30"/>
      <c r="H63" s="24"/>
      <c r="I63" s="24"/>
      <c r="J63" s="24"/>
      <c r="K63" s="24"/>
      <c r="L63" s="30"/>
      <c r="M63" s="30"/>
      <c r="N63" s="30"/>
      <c r="O63" s="24"/>
      <c r="P63" s="17">
        <f t="shared" si="2"/>
        <v>0</v>
      </c>
    </row>
    <row r="64" spans="1:16" x14ac:dyDescent="0.35">
      <c r="A64" s="33" t="s">
        <v>64</v>
      </c>
      <c r="B64" s="17">
        <f ca="1">SUM(B64:B66)</f>
        <v>0</v>
      </c>
      <c r="C64" s="17">
        <f t="shared" ref="C64" si="11">SUM(E64:I64)</f>
        <v>0</v>
      </c>
      <c r="D64" s="17">
        <f t="shared" ref="D64" si="12">SUM(F64:J64)</f>
        <v>0</v>
      </c>
      <c r="E64" s="17">
        <f t="shared" ref="E64" si="13">SUM(G64:K64)</f>
        <v>0</v>
      </c>
      <c r="F64" s="17"/>
      <c r="G64" s="17"/>
      <c r="H64" s="17"/>
      <c r="I64" s="17"/>
      <c r="J64" s="17"/>
      <c r="K64" s="17"/>
      <c r="L64" s="30"/>
      <c r="M64" s="30"/>
      <c r="N64" s="30"/>
      <c r="O64" s="24"/>
      <c r="P64" s="50">
        <f>SUM(P65:P70)</f>
        <v>0</v>
      </c>
    </row>
    <row r="65" spans="1:16" x14ac:dyDescent="0.35">
      <c r="A65" s="34" t="s">
        <v>65</v>
      </c>
      <c r="B65" s="17">
        <f>SUM(D65:H65)</f>
        <v>0</v>
      </c>
      <c r="C65" s="22">
        <v>0</v>
      </c>
      <c r="D65" s="30">
        <v>0</v>
      </c>
      <c r="E65" s="30">
        <v>0</v>
      </c>
      <c r="F65" s="30"/>
      <c r="G65" s="30"/>
      <c r="H65" s="24"/>
      <c r="I65" s="24"/>
      <c r="J65" s="24"/>
      <c r="K65" s="24"/>
      <c r="L65" s="30"/>
      <c r="M65" s="30"/>
      <c r="N65" s="30"/>
      <c r="O65" s="24"/>
      <c r="P65" s="17">
        <f t="shared" ref="P65:P70" si="14">SUM(D65:L65)</f>
        <v>0</v>
      </c>
    </row>
    <row r="66" spans="1:16" x14ac:dyDescent="0.35">
      <c r="A66" s="34" t="s">
        <v>66</v>
      </c>
      <c r="B66" s="17">
        <f t="shared" si="10"/>
        <v>0</v>
      </c>
      <c r="C66" s="22">
        <v>0</v>
      </c>
      <c r="D66" s="30">
        <v>0</v>
      </c>
      <c r="E66" s="30">
        <v>0</v>
      </c>
      <c r="F66" s="30"/>
      <c r="G66" s="30"/>
      <c r="H66" s="24"/>
      <c r="I66" s="24"/>
      <c r="J66" s="24"/>
      <c r="K66" s="24"/>
      <c r="L66" s="30"/>
      <c r="M66" s="30"/>
      <c r="N66" s="30"/>
      <c r="O66" s="24"/>
      <c r="P66" s="17">
        <f t="shared" si="14"/>
        <v>0</v>
      </c>
    </row>
    <row r="67" spans="1:16" x14ac:dyDescent="0.35">
      <c r="A67" s="33" t="s">
        <v>67</v>
      </c>
      <c r="B67" s="17">
        <f t="shared" si="10"/>
        <v>0</v>
      </c>
      <c r="C67" s="22">
        <v>0</v>
      </c>
      <c r="D67" s="30">
        <v>0</v>
      </c>
      <c r="E67" s="30">
        <v>0</v>
      </c>
      <c r="F67" s="30"/>
      <c r="G67" s="30"/>
      <c r="H67" s="24"/>
      <c r="I67" s="24"/>
      <c r="J67" s="24"/>
      <c r="K67" s="24"/>
      <c r="L67" s="30"/>
      <c r="M67" s="30"/>
      <c r="N67" s="30"/>
      <c r="O67" s="24"/>
      <c r="P67" s="17">
        <f t="shared" si="14"/>
        <v>0</v>
      </c>
    </row>
    <row r="68" spans="1:16" x14ac:dyDescent="0.35">
      <c r="A68" s="34" t="s">
        <v>68</v>
      </c>
      <c r="B68" s="17">
        <f t="shared" si="10"/>
        <v>0</v>
      </c>
      <c r="C68" s="22">
        <v>0</v>
      </c>
      <c r="D68" s="30">
        <v>0</v>
      </c>
      <c r="E68" s="30">
        <v>0</v>
      </c>
      <c r="F68" s="30"/>
      <c r="G68" s="30"/>
      <c r="H68" s="24"/>
      <c r="I68" s="24"/>
      <c r="J68" s="24"/>
      <c r="K68" s="24"/>
      <c r="L68" s="30"/>
      <c r="M68" s="30"/>
      <c r="N68" s="30"/>
      <c r="O68" s="24"/>
      <c r="P68" s="17">
        <f t="shared" si="14"/>
        <v>0</v>
      </c>
    </row>
    <row r="69" spans="1:16" x14ac:dyDescent="0.35">
      <c r="A69" s="34" t="s">
        <v>69</v>
      </c>
      <c r="B69" s="17">
        <f t="shared" si="10"/>
        <v>0</v>
      </c>
      <c r="C69" s="22">
        <v>0</v>
      </c>
      <c r="D69" s="30">
        <v>0</v>
      </c>
      <c r="E69" s="30">
        <v>0</v>
      </c>
      <c r="F69" s="30"/>
      <c r="G69" s="30"/>
      <c r="H69" s="24"/>
      <c r="I69" s="24"/>
      <c r="J69" s="24"/>
      <c r="K69" s="24"/>
      <c r="L69" s="30"/>
      <c r="M69" s="30"/>
      <c r="N69" s="30"/>
      <c r="O69" s="24"/>
      <c r="P69" s="17">
        <f t="shared" si="14"/>
        <v>0</v>
      </c>
    </row>
    <row r="70" spans="1:16" ht="21.75" thickBot="1" x14ac:dyDescent="0.4">
      <c r="A70" s="43" t="s">
        <v>70</v>
      </c>
      <c r="B70" s="44">
        <f t="shared" si="10"/>
        <v>0</v>
      </c>
      <c r="C70" s="45">
        <v>0</v>
      </c>
      <c r="D70" s="40">
        <v>0</v>
      </c>
      <c r="E70" s="40">
        <v>0</v>
      </c>
      <c r="F70" s="40"/>
      <c r="G70" s="40"/>
      <c r="H70" s="41"/>
      <c r="I70" s="41"/>
      <c r="J70" s="41"/>
      <c r="K70" s="24"/>
      <c r="L70" s="40"/>
      <c r="M70" s="40"/>
      <c r="N70" s="40"/>
      <c r="O70" s="24"/>
      <c r="P70" s="17">
        <f t="shared" si="14"/>
        <v>0</v>
      </c>
    </row>
    <row r="71" spans="1:16" s="6" customFormat="1" ht="21.75" thickBot="1" x14ac:dyDescent="0.4">
      <c r="A71" s="28" t="s">
        <v>71</v>
      </c>
      <c r="B71" s="29">
        <f>+B8+B14+B24+B34+B42+B49+B59</f>
        <v>176299406</v>
      </c>
      <c r="C71" s="29">
        <f t="shared" ref="C71:P71" si="15">+C8+C14+C24+C34+C42+C49+C59</f>
        <v>0</v>
      </c>
      <c r="D71" s="29">
        <f t="shared" si="15"/>
        <v>8586427.4600000009</v>
      </c>
      <c r="E71" s="29">
        <f t="shared" si="15"/>
        <v>10164939.880000001</v>
      </c>
      <c r="F71" s="29">
        <f t="shared" si="15"/>
        <v>10018607.779999999</v>
      </c>
      <c r="G71" s="29">
        <f t="shared" si="15"/>
        <v>9916425.0999999978</v>
      </c>
      <c r="H71" s="29">
        <f t="shared" si="15"/>
        <v>17364204.809999999</v>
      </c>
      <c r="I71" s="29">
        <f t="shared" si="15"/>
        <v>9207589.3000000007</v>
      </c>
      <c r="J71" s="29">
        <f t="shared" si="15"/>
        <v>0</v>
      </c>
      <c r="K71" s="29">
        <f t="shared" si="15"/>
        <v>0</v>
      </c>
      <c r="L71" s="29">
        <f t="shared" si="15"/>
        <v>0</v>
      </c>
      <c r="M71" s="29">
        <f t="shared" si="15"/>
        <v>0</v>
      </c>
      <c r="N71" s="29">
        <f t="shared" si="15"/>
        <v>0</v>
      </c>
      <c r="O71" s="29">
        <f t="shared" si="15"/>
        <v>0</v>
      </c>
      <c r="P71" s="29">
        <f t="shared" si="15"/>
        <v>65258194.329999998</v>
      </c>
    </row>
    <row r="72" spans="1:16" x14ac:dyDescent="0.35">
      <c r="A72" s="32" t="s">
        <v>72</v>
      </c>
      <c r="B72" s="3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36"/>
    </row>
    <row r="73" spans="1:16" x14ac:dyDescent="0.35">
      <c r="A73" s="32" t="s">
        <v>73</v>
      </c>
      <c r="B73" s="8"/>
      <c r="C73" s="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38"/>
    </row>
    <row r="74" spans="1:16" x14ac:dyDescent="0.35">
      <c r="A74" s="37" t="s">
        <v>74</v>
      </c>
      <c r="B74" s="10"/>
      <c r="C74" s="1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38"/>
    </row>
    <row r="75" spans="1:16" x14ac:dyDescent="0.35">
      <c r="A75" s="37" t="s">
        <v>75</v>
      </c>
      <c r="B75" s="10"/>
      <c r="C75" s="1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38"/>
    </row>
    <row r="76" spans="1:16" x14ac:dyDescent="0.35">
      <c r="A76" s="32" t="s">
        <v>76</v>
      </c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38"/>
    </row>
    <row r="77" spans="1:16" x14ac:dyDescent="0.35">
      <c r="A77" s="37" t="s">
        <v>77</v>
      </c>
      <c r="B77" s="10"/>
      <c r="C77" s="1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38"/>
    </row>
    <row r="78" spans="1:16" x14ac:dyDescent="0.35">
      <c r="A78" s="37" t="s">
        <v>78</v>
      </c>
      <c r="B78" s="10"/>
      <c r="C78" s="1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8"/>
    </row>
    <row r="79" spans="1:16" x14ac:dyDescent="0.35">
      <c r="A79" s="32" t="s">
        <v>79</v>
      </c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8"/>
    </row>
    <row r="80" spans="1:16" ht="21.75" thickBot="1" x14ac:dyDescent="0.4">
      <c r="A80" s="37" t="s">
        <v>80</v>
      </c>
      <c r="B80" s="10"/>
      <c r="C80" s="10"/>
      <c r="D80" s="1"/>
      <c r="E80" s="6"/>
      <c r="F80" s="6"/>
      <c r="G80" s="4"/>
      <c r="H80" s="1"/>
      <c r="I80" s="1"/>
      <c r="J80" s="1"/>
      <c r="K80" s="1"/>
      <c r="L80" s="4"/>
      <c r="M80" s="4"/>
      <c r="N80" s="4"/>
      <c r="O80" s="4"/>
      <c r="P80" s="39"/>
    </row>
    <row r="81" spans="1:16" ht="21.75" thickBot="1" x14ac:dyDescent="0.4">
      <c r="A81" s="28" t="s">
        <v>81</v>
      </c>
      <c r="B81" s="29">
        <f>+B71</f>
        <v>176299406</v>
      </c>
      <c r="C81" s="29">
        <f t="shared" ref="C81:P81" si="16">+C71</f>
        <v>0</v>
      </c>
      <c r="D81" s="29">
        <f t="shared" si="16"/>
        <v>8586427.4600000009</v>
      </c>
      <c r="E81" s="29">
        <f t="shared" si="16"/>
        <v>10164939.880000001</v>
      </c>
      <c r="F81" s="29">
        <f t="shared" si="16"/>
        <v>10018607.779999999</v>
      </c>
      <c r="G81" s="29">
        <f t="shared" si="16"/>
        <v>9916425.0999999978</v>
      </c>
      <c r="H81" s="29">
        <f t="shared" si="16"/>
        <v>17364204.809999999</v>
      </c>
      <c r="I81" s="29">
        <f t="shared" si="16"/>
        <v>9207589.3000000007</v>
      </c>
      <c r="J81" s="29">
        <f t="shared" si="16"/>
        <v>0</v>
      </c>
      <c r="K81" s="29">
        <f t="shared" si="16"/>
        <v>0</v>
      </c>
      <c r="L81" s="29">
        <f t="shared" si="16"/>
        <v>0</v>
      </c>
      <c r="M81" s="29">
        <f t="shared" si="16"/>
        <v>0</v>
      </c>
      <c r="N81" s="29">
        <f t="shared" si="16"/>
        <v>0</v>
      </c>
      <c r="O81" s="29">
        <f t="shared" si="16"/>
        <v>0</v>
      </c>
      <c r="P81" s="29">
        <f t="shared" si="16"/>
        <v>65258194.329999998</v>
      </c>
    </row>
    <row r="82" spans="1:16" customFormat="1" ht="19.5" customHeight="1" x14ac:dyDescent="0.3">
      <c r="A82" s="52" t="s">
        <v>95</v>
      </c>
    </row>
    <row r="83" spans="1:16" customFormat="1" ht="23.25" x14ac:dyDescent="0.35">
      <c r="A83" s="53" t="s">
        <v>1</v>
      </c>
      <c r="K83" s="11"/>
    </row>
    <row r="84" spans="1:16" customFormat="1" ht="20.25" customHeight="1" x14ac:dyDescent="0.35">
      <c r="A84" s="53" t="s">
        <v>96</v>
      </c>
      <c r="K84" s="14"/>
    </row>
    <row r="85" spans="1:16" customFormat="1" ht="20.25" customHeight="1" x14ac:dyDescent="0.3">
      <c r="A85" s="53" t="s">
        <v>98</v>
      </c>
    </row>
    <row r="86" spans="1:16" customFormat="1" ht="20.25" customHeight="1" x14ac:dyDescent="0.3">
      <c r="A86" s="53" t="s">
        <v>99</v>
      </c>
      <c r="E86" s="55"/>
    </row>
    <row r="87" spans="1:16" customFormat="1" ht="20.25" customHeight="1" x14ac:dyDescent="0.35">
      <c r="A87" s="53" t="s">
        <v>3</v>
      </c>
      <c r="K87" s="11"/>
    </row>
    <row r="88" spans="1:16" customFormat="1" ht="20.25" customHeight="1" x14ac:dyDescent="0.35">
      <c r="A88" s="53" t="s">
        <v>97</v>
      </c>
      <c r="K88" s="11"/>
    </row>
    <row r="89" spans="1:16" ht="23.25" x14ac:dyDescent="0.35">
      <c r="B89" s="49"/>
      <c r="C89" s="49"/>
      <c r="D89" s="49"/>
      <c r="E89" s="12"/>
      <c r="F89" s="12"/>
      <c r="G89" s="11"/>
      <c r="H89" s="49"/>
      <c r="I89" s="49"/>
      <c r="J89" s="49"/>
      <c r="K89" s="49"/>
      <c r="L89" s="4"/>
      <c r="M89" s="4"/>
      <c r="N89" s="4"/>
      <c r="O89" s="4"/>
      <c r="P89" s="49"/>
    </row>
    <row r="90" spans="1:16" ht="23.25" x14ac:dyDescent="0.35">
      <c r="B90" s="66"/>
      <c r="C90" s="66"/>
      <c r="F90" s="54"/>
      <c r="G90" s="12"/>
      <c r="H90" s="12"/>
      <c r="I90" s="12"/>
      <c r="J90" s="11"/>
      <c r="K90" s="54"/>
      <c r="P90" s="12"/>
    </row>
    <row r="91" spans="1:16" ht="23.25" x14ac:dyDescent="0.35">
      <c r="B91" s="11"/>
      <c r="C91" s="11"/>
      <c r="F91" s="11"/>
      <c r="G91" s="12"/>
      <c r="H91" s="12"/>
      <c r="I91" s="12"/>
      <c r="J91" s="13"/>
      <c r="K91" s="14"/>
      <c r="P91" s="14"/>
    </row>
    <row r="92" spans="1:16" ht="23.25" x14ac:dyDescent="0.35">
      <c r="B92" s="48"/>
      <c r="C92" s="48"/>
      <c r="F92" s="48"/>
      <c r="G92" s="48"/>
      <c r="H92" s="12"/>
      <c r="I92" s="12"/>
      <c r="J92" s="11"/>
      <c r="K92" s="48"/>
      <c r="P92" s="48"/>
    </row>
    <row r="93" spans="1:16" ht="23.25" x14ac:dyDescent="0.35">
      <c r="B93" s="66"/>
      <c r="C93" s="66"/>
      <c r="F93" s="54"/>
      <c r="G93" s="48"/>
      <c r="H93" s="11"/>
      <c r="I93" s="11"/>
      <c r="J93" s="11"/>
      <c r="K93" s="48"/>
      <c r="P93" s="48"/>
    </row>
    <row r="94" spans="1:16" ht="23.25" x14ac:dyDescent="0.35">
      <c r="B94" s="57"/>
      <c r="C94" s="57"/>
      <c r="F94" s="54"/>
      <c r="G94" s="11"/>
      <c r="H94" s="11"/>
      <c r="I94" s="11"/>
      <c r="J94" s="54"/>
      <c r="P94" s="11"/>
    </row>
    <row r="95" spans="1:16" ht="23.25" x14ac:dyDescent="0.35">
      <c r="B95" s="11"/>
      <c r="C95" s="11"/>
      <c r="D95" s="11"/>
      <c r="E95" s="11"/>
      <c r="F95" s="11"/>
      <c r="G95" s="11"/>
      <c r="H95" s="11"/>
      <c r="I95" s="11"/>
      <c r="J95" s="11"/>
      <c r="P95" s="11"/>
    </row>
    <row r="96" spans="1:16" ht="23.25" x14ac:dyDescent="0.35">
      <c r="B96" s="11"/>
      <c r="C96" s="11"/>
      <c r="D96" s="11"/>
      <c r="E96" s="49"/>
      <c r="F96" s="49"/>
      <c r="G96" s="49"/>
      <c r="H96" s="11"/>
      <c r="I96" s="11"/>
      <c r="J96" s="11"/>
      <c r="P96" s="11"/>
    </row>
    <row r="97" spans="2:16" ht="23.25" x14ac:dyDescent="0.35">
      <c r="B97" s="11"/>
      <c r="C97" s="11"/>
      <c r="D97" s="11"/>
      <c r="E97" s="11"/>
      <c r="F97" s="12"/>
      <c r="G97" s="12"/>
      <c r="H97" s="11"/>
      <c r="I97" s="11"/>
      <c r="J97" s="11"/>
      <c r="P97" s="11"/>
    </row>
    <row r="98" spans="2:16" ht="23.25" x14ac:dyDescent="0.35">
      <c r="B98" s="11"/>
      <c r="C98" s="11"/>
      <c r="D98" s="11"/>
      <c r="E98" s="48"/>
      <c r="F98" s="48"/>
      <c r="G98" s="48"/>
      <c r="H98" s="11"/>
      <c r="I98" s="11"/>
      <c r="J98" s="11"/>
      <c r="P98" s="11"/>
    </row>
    <row r="99" spans="2:16" ht="23.25" x14ac:dyDescent="0.35">
      <c r="B99" s="11"/>
      <c r="C99" s="11"/>
      <c r="D99" s="42"/>
      <c r="E99" s="42"/>
      <c r="F99" s="42"/>
      <c r="G99" s="42"/>
      <c r="H99" s="42"/>
      <c r="I99" s="42"/>
      <c r="J99" s="42"/>
      <c r="P99" s="11"/>
    </row>
  </sheetData>
  <mergeCells count="6">
    <mergeCell ref="B93:C93"/>
    <mergeCell ref="B90:C90"/>
    <mergeCell ref="D5:P5"/>
    <mergeCell ref="A1:Q1"/>
    <mergeCell ref="A2:Q2"/>
    <mergeCell ref="A3:Q3"/>
  </mergeCells>
  <printOptions horizontalCentered="1"/>
  <pageMargins left="0.25" right="0.25" top="0.75" bottom="0.75" header="0.3" footer="0.3"/>
  <pageSetup scale="43" fitToHeight="2" orientation="landscape" r:id="rId1"/>
  <headerFooter>
    <oddFooter>&amp;R&amp;P/&amp;N</oddFooter>
  </headerFooter>
  <rowBreaks count="1" manualBreakCount="1">
    <brk id="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 </vt:lpstr>
      <vt:lpstr>'Ejecución Presupuestaria '!Área_de_impresión</vt:lpstr>
      <vt:lpstr>'Ejecución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Glarquis Gómez Batista</cp:lastModifiedBy>
  <cp:lastPrinted>2023-07-03T19:02:05Z</cp:lastPrinted>
  <dcterms:created xsi:type="dcterms:W3CDTF">2022-06-01T19:16:27Z</dcterms:created>
  <dcterms:modified xsi:type="dcterms:W3CDTF">2023-07-19T16:52:18Z</dcterms:modified>
</cp:coreProperties>
</file>