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rmarte\Documents\informes para transparencia 2do trimestre\"/>
    </mc:Choice>
  </mc:AlternateContent>
  <xr:revisionPtr revIDLastSave="0" documentId="8_{487B0342-94FD-40FB-8465-C98712872E97}" xr6:coauthVersionLast="47" xr6:coauthVersionMax="47" xr10:uidLastSave="{00000000-0000-0000-0000-000000000000}"/>
  <bookViews>
    <workbookView xWindow="-120" yWindow="-120" windowWidth="29040" windowHeight="15840" xr2:uid="{00000000-000D-0000-FFFF-FFFF00000000}"/>
  </bookViews>
  <sheets>
    <sheet name="Hoja1" sheetId="1" r:id="rId1"/>
  </sheets>
  <definedNames>
    <definedName name="_xlnm.Print_Area" localSheetId="0">Hoja1!$A$1:$J$71</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 l="1"/>
  <c r="J28" i="1"/>
  <c r="I28" i="1"/>
  <c r="I24" i="1"/>
  <c r="G28" i="1" l="1"/>
  <c r="F28" i="1"/>
  <c r="E28" i="1"/>
</calcChain>
</file>

<file path=xl/sharedStrings.xml><?xml version="1.0" encoding="utf-8"?>
<sst xmlns="http://schemas.openxmlformats.org/spreadsheetml/2006/main" count="73" uniqueCount="72">
  <si>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</si>
  <si>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</si>
  <si>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</si>
  <si>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</si>
  <si>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</si>
  <si>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</si>
  <si>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</si>
  <si>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</si>
  <si>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</si>
  <si>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</si>
  <si>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</si>
  <si>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</si>
  <si>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</si>
  <si>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</si>
  <si>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</si>
  <si>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</si>
  <si>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</si>
  <si>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</si>
  <si>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</si>
  <si>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</si>
  <si>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</si>
  <si>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</si>
  <si>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</si>
  <si>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</si>
  <si>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</si>
  <si>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</si>
  <si>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</si>
  <si>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</si>
  <si>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</si>
  <si>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</si>
  <si>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</si>
  <si>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</si>
  <si>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</si>
  <si>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</si>
  <si>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</si>
  <si>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</si>
  <si>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</si>
  <si>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</si>
  <si>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</si>
  <si>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</si>
  <si>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</si>
  <si>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</si>
  <si>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</si>
  <si>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</si>
  <si>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</si>
  <si>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</si>
  <si>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</si>
  <si>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1.1.</t>
  </si>
  <si>
    <t>Administración Pública eficiente, transparente y orientada a resultados</t>
  </si>
  <si>
    <t xml:space="preserve">1.1.1. </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</si>
  <si>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</si>
  <si>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</si>
  <si>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</si>
  <si>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</si>
  <si>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</si>
  <si>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</si>
  <si>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</si>
  <si>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</si>
  <si>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</si>
  <si>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</si>
  <si>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</si>
  <si>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Desarrollo Institucional </t>
  </si>
  <si>
    <t>0</t>
  </si>
  <si>
    <t xml:space="preserve">Informe de Evaluación Semestral de las Metas Físicas-Financieras </t>
  </si>
  <si>
    <t xml:space="preserve">Ejecución Semestral </t>
  </si>
  <si>
    <r>
      <t>Beneficiarios:</t>
    </r>
    <r>
      <rPr>
        <sz val="14"/>
        <color rgb="FF000000"/>
        <rFont val="Arial"/>
        <family val="2"/>
      </rPr>
      <t xml:space="preserve"> </t>
    </r>
  </si>
  <si>
    <t>VI. Oportunidades de Mejora</t>
  </si>
  <si>
    <t xml:space="preserve">Programación Semestral </t>
  </si>
  <si>
    <t xml:space="preserve">0204-MINISTERIO DE RELACIONES EXTERIORES </t>
  </si>
  <si>
    <t xml:space="preserve">	176,299,406.00</t>
  </si>
  <si>
    <t>Al término del primer semestre del 2023, el INESDYC ha logrado certificar un total de 547 participantes en los programas formativos impartidos en la institución. Estos programas formativos estuvieron dirigidos a funcionarios de las instituciones que forman parte del Plan Nacional para el Fomento de las Exportaciones, funcionarios pertenecientes al Servicio Exterior dominicano, funcionarios de Carrera Diplomática, miembros de la Policía Nacional Dominicana, estudiantes de los programas de postgrado en Diplomacia y Servicio Consular y Diplomacia Comercial, Instituciones del Estado dominicano, la Sociedad Civil Organizada, además de periodistas y comunicadores y colaboradores del INESDYC y MIREX. 
De estos participantes certificados, 333 son del sexo femenino y 214 del sexo masculino. En cuanto al rango de edad, 42 de los participantes certificados se encuentran entre 18-24 años, 410 entre 25-54 años, 74 tienen entre 55-64 años, mientras que 21 superan los 65 años.</t>
  </si>
  <si>
    <t xml:space="preserve">Con relación a la meta financiera, la cual presenta una desviación de un 9% superior a la programación realizada para el primer semestre, se debe a que el INESDYC fue la sede de la XV Reunión de la Asociación Iberoamericana de Academias, Institutos y Escuelas Diplomáticas realizada en el marco de la XXVIII Cumbre Iberoamericana de Jefas y Jefes de Estados y de Gobierno, la cual fue celebrada en el mes de febrero de este año, Además de esto el INESDYC ha capacitado un 9% más de participantes de lo que se había programado inicialmente, debido a la suscripción de nuevos acuerdos interinstitucionales puestos en ejecucion.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</si>
</sst>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164" formatCode="dd/mm/yyyy;@"/>
    <numFmt numFmtId="165" formatCode="[$-10409]#,##0;\-#,##0"/>
    <numFmt numFmtId="166" formatCode="[$-10409]#,##0.00;\-#,##0.00"/>
    <numFmt numFmtId="167" formatCode="[$-10409]0%"/>
    <numFmt numFmtId="168" formatCode="_(&quot;$&quot;* #,##0.000_);_(&quot;$&quot;* \(#,##0.000\);_(&quot;$&quot;* &quot;-&quot;??_);_(@_)"/>
  </numFmts>
  <fonts count="18" x14ac:knownFonts="1">
    <font>
      <sz val="11"/>
      <color theme="1"/>
      <name val="Calibri"/>
      <family val="2"/>
      <scheme val="minor"/>
    </font>
    <font>
      <sz val="11"/>
      <color theme="1"/>
      <name val="Calibri"/>
      <family val="2"/>
      <scheme val="minor"/>
    </font>
    <font>
      <b/>
      <sz val="16"/>
      <color rgb="FF000000"/>
      <name val="Calibri"/>
      <family val="2"/>
      <scheme val="minor"/>
    </font>
    <font>
      <sz val="11"/>
      <name val="Calibri"/>
      <family val="2"/>
    </font>
    <font>
      <sz val="8"/>
      <name val="Calibri"/>
      <family val="2"/>
      <scheme val="minor"/>
    </font>
    <font>
      <b/>
      <sz val="14"/>
      <color rgb="FF000000"/>
      <name val="Arial"/>
      <family val="2"/>
    </font>
    <font>
      <b/>
      <sz val="16"/>
      <color theme="0"/>
      <name val="Arial"/>
      <family val="2"/>
    </font>
    <font>
      <sz val="14"/>
      <color theme="1"/>
      <name val="Arial"/>
      <family val="2"/>
    </font>
    <font>
      <i/>
      <sz val="14"/>
      <color theme="1"/>
      <name val="Arial"/>
      <family val="2"/>
    </font>
    <font>
      <b/>
      <sz val="14"/>
      <color theme="1"/>
      <name val="Arial"/>
      <family val="2"/>
    </font>
    <font>
      <b/>
      <sz val="16"/>
      <color rgb="FF000000"/>
      <name val="Arial"/>
      <family val="2"/>
    </font>
    <font>
      <sz val="14"/>
      <color rgb="FF000000"/>
      <name val="Arial"/>
      <family val="2"/>
    </font>
    <font>
      <sz val="14"/>
      <color rgb="FFFF0000"/>
      <name val="Arial"/>
      <family val="2"/>
    </font>
    <font>
      <b/>
      <sz val="16"/>
      <color theme="0"/>
      <name val="Calibri"/>
      <family val="2"/>
      <scheme val="minor"/>
    </font>
    <font>
      <b/>
      <sz val="14"/>
      <name val="Arial"/>
      <family val="2"/>
    </font>
    <font>
      <sz val="14"/>
      <name val="Arial"/>
      <family val="2"/>
    </font>
    <font>
      <b/>
      <i/>
      <sz val="14"/>
      <color theme="1"/>
      <name val="Arial"/>
      <family val="2"/>
    </font>
    <font>
      <i/>
      <sz val="14"/>
      <name val="Arial"/>
      <family val="2"/>
    </font>
  </fonts>
  <fills count="10">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s>
  <borders count="3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1">
    <xf numFmtId="0" fontId="0" fillId="0" borderId="0" xfId="0"/>
    <xf numFmtId="0" fontId="0" fillId="0" borderId="0" xfId="0" applyProtection="1">
      <protection locked="0"/>
    </xf>
    <xf numFmtId="0" fontId="3" fillId="0" borderId="0" xfId="0" applyFont="1" applyProtection="1">
      <protection locked="0"/>
    </xf>
    <xf numFmtId="0" fontId="2" fillId="9" borderId="1" xfId="0" applyFont="1" applyFill="1" applyBorder="1" applyAlignment="1">
      <alignment vertical="top" wrapText="1"/>
    </xf>
    <xf numFmtId="0" fontId="2" fillId="9" borderId="5" xfId="0" applyFont="1" applyFill="1" applyBorder="1" applyAlignment="1">
      <alignment vertical="top" wrapText="1"/>
    </xf>
    <xf numFmtId="0" fontId="2" fillId="9" borderId="9" xfId="0" applyFont="1" applyFill="1" applyBorder="1" applyAlignment="1">
      <alignment vertical="top" wrapText="1"/>
    </xf>
    <xf numFmtId="0" fontId="3" fillId="0" borderId="0" xfId="0" applyFont="1" applyAlignment="1" applyProtection="1">
      <alignment horizontal="center"/>
      <protection locked="0"/>
    </xf>
    <xf numFmtId="0" fontId="5" fillId="0" borderId="15" xfId="0" applyFont="1" applyBorder="1" applyAlignment="1">
      <alignment vertical="center"/>
    </xf>
    <xf numFmtId="0" fontId="7" fillId="9" borderId="17" xfId="0" applyFont="1" applyFill="1" applyBorder="1" applyAlignment="1">
      <alignment horizontal="center" vertical="center" wrapText="1"/>
    </xf>
    <xf numFmtId="0" fontId="7" fillId="9" borderId="17" xfId="0" applyFont="1" applyFill="1" applyBorder="1" applyAlignment="1">
      <alignment horizontal="center" vertical="center"/>
    </xf>
    <xf numFmtId="0" fontId="7" fillId="9" borderId="17" xfId="0" applyFont="1" applyFill="1" applyBorder="1" applyAlignment="1" applyProtection="1">
      <alignment horizontal="center" vertical="center" wrapText="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164" fontId="11" fillId="0" borderId="12" xfId="0" applyNumberFormat="1" applyFont="1" applyBorder="1" applyAlignment="1">
      <alignment horizontal="center" vertical="center" wrapText="1"/>
    </xf>
    <xf numFmtId="0" fontId="11" fillId="0" borderId="13" xfId="0" applyFont="1" applyBorder="1" applyAlignment="1">
      <alignment horizontal="center" vertical="center" wrapText="1"/>
    </xf>
    <xf numFmtId="0" fontId="9" fillId="0" borderId="15" xfId="0" applyFont="1" applyBorder="1"/>
    <xf numFmtId="0" fontId="5" fillId="0" borderId="20" xfId="0" applyFont="1" applyBorder="1" applyAlignment="1">
      <alignment vertical="center"/>
    </xf>
    <xf numFmtId="0" fontId="5" fillId="0" borderId="20" xfId="0" applyFont="1" applyBorder="1" applyAlignment="1">
      <alignment vertical="center" wrapText="1"/>
    </xf>
    <xf numFmtId="0" fontId="5" fillId="8" borderId="28" xfId="0" applyFont="1" applyFill="1" applyBorder="1" applyAlignment="1">
      <alignment horizontal="center" vertical="center" wrapText="1" readingOrder="1"/>
    </xf>
    <xf numFmtId="0" fontId="5" fillId="8" borderId="29" xfId="0" applyFont="1" applyFill="1" applyBorder="1" applyAlignment="1">
      <alignment horizontal="center" vertical="center" wrapText="1" readingOrder="1"/>
    </xf>
    <xf numFmtId="0" fontId="5" fillId="8" borderId="30" xfId="0" applyFont="1" applyFill="1" applyBorder="1" applyAlignment="1">
      <alignment horizontal="center" vertical="center" wrapText="1" readingOrder="1"/>
    </xf>
    <xf numFmtId="165" fontId="15" fillId="0" borderId="26" xfId="0" applyNumberFormat="1" applyFont="1" applyBorder="1" applyAlignment="1" applyProtection="1">
      <alignment horizontal="center" vertical="center" wrapText="1" readingOrder="1"/>
      <protection locked="0"/>
    </xf>
    <xf numFmtId="166" fontId="15" fillId="0" borderId="26" xfId="0" applyNumberFormat="1" applyFont="1" applyBorder="1" applyAlignment="1" applyProtection="1">
      <alignment horizontal="center" vertical="center" wrapText="1" readingOrder="1"/>
      <protection locked="0"/>
    </xf>
    <xf numFmtId="165" fontId="15" fillId="0" borderId="26" xfId="0" applyNumberFormat="1" applyFont="1" applyBorder="1" applyAlignment="1" applyProtection="1">
      <alignment horizontal="center" vertical="center" wrapText="1"/>
      <protection locked="0"/>
    </xf>
    <xf numFmtId="9" fontId="15" fillId="7" borderId="26" xfId="1" applyFont="1" applyFill="1" applyBorder="1" applyAlignment="1" applyProtection="1">
      <alignment horizontal="center" vertical="center" wrapText="1" readingOrder="1"/>
      <protection locked="0"/>
    </xf>
    <xf numFmtId="167" fontId="15" fillId="7" borderId="23" xfId="0" applyNumberFormat="1" applyFont="1" applyFill="1" applyBorder="1" applyAlignment="1" applyProtection="1">
      <alignment horizontal="center" vertical="center" wrapText="1" readingOrder="1"/>
      <protection locked="0"/>
    </xf>
    <xf numFmtId="0" fontId="15" fillId="0" borderId="22" xfId="0" applyFont="1" applyBorder="1" applyAlignment="1" applyProtection="1">
      <alignment horizontal="center" vertical="top" wrapText="1"/>
      <protection locked="0"/>
    </xf>
    <xf numFmtId="0" fontId="15" fillId="0" borderId="26" xfId="0" applyFont="1" applyBorder="1" applyAlignment="1" applyProtection="1">
      <alignment horizontal="center" vertical="top" wrapText="1"/>
      <protection locked="0"/>
    </xf>
    <xf numFmtId="0" fontId="5" fillId="9" borderId="32" xfId="0" applyFont="1" applyFill="1" applyBorder="1" applyAlignment="1" applyProtection="1">
      <alignment vertical="center" wrapText="1"/>
      <protection locked="0"/>
    </xf>
    <xf numFmtId="0" fontId="5" fillId="0" borderId="20" xfId="0" applyFont="1" applyBorder="1" applyAlignment="1" applyProtection="1">
      <alignment vertical="center" wrapText="1"/>
      <protection locked="0"/>
    </xf>
    <xf numFmtId="0" fontId="5" fillId="0" borderId="34" xfId="0" applyFont="1" applyBorder="1" applyAlignment="1" applyProtection="1">
      <alignment vertical="center" wrapText="1"/>
      <protection locked="0"/>
    </xf>
    <xf numFmtId="0" fontId="7" fillId="6" borderId="15" xfId="0" applyFont="1" applyFill="1" applyBorder="1"/>
    <xf numFmtId="0" fontId="7" fillId="6" borderId="0" xfId="0" applyFont="1" applyFill="1"/>
    <xf numFmtId="0" fontId="6" fillId="4" borderId="15" xfId="0" applyFont="1" applyFill="1" applyBorder="1" applyAlignment="1">
      <alignment horizontal="left" vertical="center"/>
    </xf>
    <xf numFmtId="0" fontId="6" fillId="4" borderId="0" xfId="0" applyFont="1" applyFill="1" applyAlignment="1">
      <alignment horizontal="left" vertical="center"/>
    </xf>
    <xf numFmtId="0" fontId="6" fillId="4" borderId="16" xfId="0" applyFont="1" applyFill="1" applyBorder="1" applyAlignment="1">
      <alignment horizontal="left" vertical="center"/>
    </xf>
    <xf numFmtId="0" fontId="9" fillId="5" borderId="15"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16" xfId="0" applyFont="1" applyFill="1" applyBorder="1" applyAlignment="1">
      <alignment horizontal="left" vertical="center" wrapText="1"/>
    </xf>
    <xf numFmtId="0" fontId="14" fillId="6" borderId="23" xfId="0" applyFont="1" applyFill="1" applyBorder="1" applyAlignment="1">
      <alignment horizontal="center" vertical="center" wrapText="1" readingOrder="1"/>
    </xf>
    <xf numFmtId="0" fontId="14" fillId="6" borderId="31" xfId="0" applyFont="1" applyFill="1" applyBorder="1" applyAlignment="1">
      <alignment horizontal="center" vertical="center" wrapText="1" readingOrder="1"/>
    </xf>
    <xf numFmtId="0" fontId="14" fillId="6" borderId="22" xfId="0" applyFont="1" applyFill="1" applyBorder="1" applyAlignment="1">
      <alignment horizontal="center" vertical="center" wrapText="1" readingOrder="1"/>
    </xf>
    <xf numFmtId="168" fontId="15" fillId="0" borderId="23" xfId="2" applyNumberFormat="1" applyFont="1" applyFill="1" applyBorder="1" applyAlignment="1" applyProtection="1">
      <alignment horizontal="left" vertical="center" readingOrder="1"/>
      <protection locked="0"/>
    </xf>
    <xf numFmtId="168" fontId="15" fillId="0" borderId="31" xfId="2" applyNumberFormat="1" applyFont="1" applyFill="1" applyBorder="1" applyAlignment="1" applyProtection="1">
      <alignment horizontal="left" vertical="center" readingOrder="1"/>
      <protection locked="0"/>
    </xf>
    <xf numFmtId="168" fontId="15" fillId="0" borderId="22" xfId="2" applyNumberFormat="1" applyFont="1" applyFill="1" applyBorder="1" applyAlignment="1" applyProtection="1">
      <alignment horizontal="left" vertical="center" readingOrder="1"/>
      <protection locked="0"/>
    </xf>
    <xf numFmtId="0" fontId="9" fillId="8" borderId="26" xfId="0" applyFont="1" applyFill="1" applyBorder="1" applyAlignment="1">
      <alignment horizontal="center" vertical="center" wrapText="1" readingOrder="1"/>
    </xf>
    <xf numFmtId="0" fontId="7" fillId="6" borderId="26" xfId="0" applyFont="1" applyFill="1" applyBorder="1" applyAlignment="1">
      <alignment vertical="top" wrapText="1"/>
    </xf>
    <xf numFmtId="0" fontId="17" fillId="0" borderId="20" xfId="0" applyFont="1" applyBorder="1" applyAlignment="1" applyProtection="1">
      <alignment horizontal="left" vertical="center" wrapText="1"/>
      <protection locked="0"/>
    </xf>
    <xf numFmtId="0" fontId="8" fillId="0" borderId="20"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49" fontId="8" fillId="9" borderId="17" xfId="0" quotePrefix="1" applyNumberFormat="1" applyFont="1" applyFill="1" applyBorder="1" applyAlignment="1" applyProtection="1">
      <alignment horizontal="left" vertical="center" wrapText="1"/>
      <protection locked="0"/>
    </xf>
    <xf numFmtId="49" fontId="8" fillId="9" borderId="18" xfId="0" quotePrefix="1" applyNumberFormat="1" applyFont="1" applyFill="1" applyBorder="1" applyAlignment="1" applyProtection="1">
      <alignment horizontal="left" vertical="center" wrapText="1"/>
      <protection locked="0"/>
    </xf>
    <xf numFmtId="49" fontId="8" fillId="9" borderId="19" xfId="0" quotePrefix="1" applyNumberFormat="1" applyFont="1" applyFill="1" applyBorder="1" applyAlignment="1" applyProtection="1">
      <alignment horizontal="left" vertical="center" wrapText="1"/>
      <protection locked="0"/>
    </xf>
    <xf numFmtId="0" fontId="9" fillId="5" borderId="15" xfId="0" applyFont="1" applyFill="1" applyBorder="1" applyAlignment="1">
      <alignment horizontal="left" vertical="center"/>
    </xf>
    <xf numFmtId="0" fontId="9" fillId="5" borderId="0" xfId="0" applyFont="1" applyFill="1" applyAlignment="1">
      <alignment horizontal="left" vertical="center"/>
    </xf>
    <xf numFmtId="0" fontId="9" fillId="5" borderId="16" xfId="0" applyFont="1" applyFill="1" applyBorder="1" applyAlignment="1">
      <alignment horizontal="left" vertical="center"/>
    </xf>
    <xf numFmtId="0" fontId="16" fillId="9" borderId="14" xfId="0" applyFont="1" applyFill="1" applyBorder="1" applyAlignment="1" applyProtection="1">
      <alignment horizontal="left" vertical="center" wrapText="1"/>
      <protection locked="0"/>
    </xf>
    <xf numFmtId="0" fontId="16" fillId="9" borderId="33" xfId="0" applyFont="1" applyFill="1" applyBorder="1" applyAlignment="1" applyProtection="1">
      <alignment horizontal="left" vertical="center" wrapText="1"/>
      <protection locked="0"/>
    </xf>
    <xf numFmtId="44" fontId="15" fillId="0" borderId="25" xfId="2" applyFont="1" applyFill="1" applyBorder="1" applyAlignment="1" applyProtection="1">
      <alignment horizontal="center" vertical="center" wrapText="1" readingOrder="1"/>
      <protection locked="0"/>
    </xf>
    <xf numFmtId="44" fontId="15" fillId="0" borderId="26" xfId="2" applyFont="1" applyFill="1" applyBorder="1" applyAlignment="1" applyProtection="1">
      <alignment horizontal="center" vertical="center" wrapText="1" readingOrder="1"/>
      <protection locked="0"/>
    </xf>
    <xf numFmtId="9" fontId="15" fillId="0" borderId="26" xfId="1" applyFont="1" applyFill="1" applyBorder="1" applyAlignment="1" applyProtection="1">
      <alignment horizontal="center" vertical="center" wrapText="1" readingOrder="1"/>
    </xf>
    <xf numFmtId="9" fontId="15" fillId="0" borderId="27" xfId="1" applyFont="1" applyFill="1" applyBorder="1" applyAlignment="1" applyProtection="1">
      <alignment horizontal="center" vertical="center" wrapText="1" readingOrder="1"/>
    </xf>
    <xf numFmtId="0" fontId="14" fillId="6" borderId="24" xfId="0" applyFont="1" applyFill="1" applyBorder="1" applyAlignment="1">
      <alignment horizontal="center" vertical="center" wrapText="1" readingOrder="1"/>
    </xf>
    <xf numFmtId="0" fontId="8" fillId="9" borderId="20" xfId="0" applyFont="1" applyFill="1" applyBorder="1" applyAlignment="1">
      <alignment horizontal="left" vertical="center" wrapText="1"/>
    </xf>
    <xf numFmtId="0" fontId="8" fillId="9" borderId="20" xfId="0" applyFont="1" applyFill="1" applyBorder="1" applyAlignment="1" applyProtection="1">
      <alignment horizontal="left" vertical="center" wrapText="1"/>
      <protection locked="0"/>
    </xf>
    <xf numFmtId="0" fontId="0" fillId="3" borderId="15" xfId="0" applyFill="1" applyBorder="1" applyAlignment="1">
      <alignment horizontal="center"/>
    </xf>
    <xf numFmtId="0" fontId="0" fillId="3" borderId="0" xfId="0" applyFill="1" applyAlignment="1">
      <alignment horizontal="center"/>
    </xf>
    <xf numFmtId="0" fontId="0" fillId="3" borderId="16" xfId="0" applyFill="1" applyBorder="1" applyAlignment="1">
      <alignment horizontal="center"/>
    </xf>
    <xf numFmtId="0" fontId="13" fillId="4" borderId="15" xfId="0" applyFont="1" applyFill="1" applyBorder="1" applyAlignment="1">
      <alignment horizontal="left" vertical="center"/>
    </xf>
    <xf numFmtId="0" fontId="13" fillId="4" borderId="0" xfId="0" applyFont="1" applyFill="1" applyAlignment="1">
      <alignment horizontal="left" vertical="center"/>
    </xf>
    <xf numFmtId="0" fontId="13" fillId="4" borderId="16" xfId="0" applyFont="1" applyFill="1" applyBorder="1" applyAlignment="1">
      <alignment horizontal="lef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4" fillId="6" borderId="21" xfId="0" applyFont="1" applyFill="1" applyBorder="1" applyAlignment="1">
      <alignment horizontal="center" vertical="center" wrapText="1" readingOrder="1"/>
    </xf>
    <xf numFmtId="0" fontId="5" fillId="8" borderId="26" xfId="0" applyFont="1" applyFill="1" applyBorder="1" applyAlignment="1">
      <alignment horizontal="center" vertical="center" wrapText="1" readingOrder="1"/>
    </xf>
    <xf numFmtId="0" fontId="15" fillId="6" borderId="26" xfId="0" applyFont="1" applyFill="1" applyBorder="1" applyAlignment="1">
      <alignment vertical="top" wrapText="1"/>
    </xf>
    <xf numFmtId="0" fontId="15" fillId="6" borderId="27" xfId="0" applyFont="1" applyFill="1" applyBorder="1" applyAlignment="1">
      <alignment vertical="top" wrapText="1"/>
    </xf>
    <xf numFmtId="44" fontId="15" fillId="0" borderId="23" xfId="2" applyFont="1" applyFill="1" applyBorder="1" applyAlignment="1" applyProtection="1">
      <alignment horizontal="center" vertical="center" wrapText="1" readingOrder="1"/>
      <protection locked="0"/>
    </xf>
    <xf numFmtId="44" fontId="15" fillId="0" borderId="31" xfId="2" applyFont="1" applyFill="1" applyBorder="1" applyAlignment="1" applyProtection="1">
      <alignment horizontal="center" vertical="center" wrapText="1" readingOrder="1"/>
      <protection locked="0"/>
    </xf>
    <xf numFmtId="44" fontId="15" fillId="0" borderId="22" xfId="2" applyFont="1" applyFill="1" applyBorder="1" applyAlignment="1" applyProtection="1">
      <alignment horizontal="center" vertical="center" wrapText="1" readingOrder="1"/>
      <protection locked="0"/>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14"/>
        <color auto="1"/>
        <name val="Arial"/>
        <family val="2"/>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166" formatCode="[$-10409]#,##0.00;\-#,##0.00"/>
      <alignment horizontal="center" vertical="center" textRotation="0" wrapText="1" indent="0" justifyLastLine="0" shrinkToFit="0" readingOrder="1"/>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14"/>
        <color auto="1"/>
        <name val="Arial"/>
        <family val="2"/>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14"/>
        <color auto="1"/>
        <name val="Arial"/>
        <family val="2"/>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4"/>
        <color rgb="FF000000"/>
        <name val="Arial"/>
        <family val="2"/>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379771" cy="815578"/>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379771" cy="815578"/>
        </a:xfrm>
        <a:prstGeom prst="rect">
          <a:avLst/>
        </a:prstGeom>
      </xdr:spPr>
    </xdr:pic>
    <xdr:clientData/>
  </xdr:oneCellAnchor>
  <xdr:twoCellAnchor editAs="oneCell">
    <xdr:from>
      <xdr:col>3</xdr:col>
      <xdr:colOff>1247775</xdr:colOff>
      <xdr:row>40</xdr:row>
      <xdr:rowOff>19050</xdr:rowOff>
    </xdr:from>
    <xdr:to>
      <xdr:col>5</xdr:col>
      <xdr:colOff>1152525</xdr:colOff>
      <xdr:row>44</xdr:row>
      <xdr:rowOff>0</xdr:rowOff>
    </xdr:to>
    <xdr:pic>
      <xdr:nvPicPr>
        <xdr:cNvPr id="2" name="Imagen 1">
          <a:extLst>
            <a:ext uri="{FF2B5EF4-FFF2-40B4-BE49-F238E27FC236}">
              <a16:creationId xmlns:a16="http://schemas.microsoft.com/office/drawing/2014/main" id="{5AB97D1D-C9BA-5C13-DA0C-405D70EF6F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62475" y="20631150"/>
          <a:ext cx="220027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7:J28"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calculatedColumnFormula>150+350</calculatedColumnFormula>
    </tableColumn>
    <tableColumn id="10" xr3:uid="{00000000-0010-0000-0000-00000A000000}" name="Financiera_x000a_(D)" dataDxfId="4">
      <calculatedColumnFormula>18000000+42000000</calculatedColumnFormula>
    </tableColumn>
    <tableColumn id="5" xr3:uid="{00000000-0010-0000-0000-000005000000}" name="Física _x000a_(E)" dataDxfId="3">
      <calculatedColumnFormula>222+325</calculatedColumnFormula>
    </tableColumn>
    <tableColumn id="6" xr3:uid="{00000000-0010-0000-0000-000006000000}" name="Financiera _x000a_ (F)" dataDxfId="2">
      <calculatedColumnFormula>28615985.12+36642209.21</calculatedColumnFormula>
    </tableColumn>
    <tableColumn id="7" xr3:uid="{00000000-0010-0000-0000-000007000000}" name="Física _x000a_(%)_x000a_ G=E/C" dataDxfId="1" dataCellStyle="Porcentaje">
      <calculatedColumnFormula>Tabla1[[#This Row],[Física 
(E)]]/Tabla1[[#This Row],[Física
(C)]]</calculatedColumnFormula>
    </tableColumn>
    <tableColumn id="8" xr3:uid="{00000000-0010-0000-0000-000008000000}" name="Financiero _x000a_(%) _x000a_H=F/D" dataDxfId="0">
      <calculatedColumnFormula>Tabla1[[#This Row],[Financiera 
 (F)]]/Tabla1[[#This Row],[Financiera
(D)]]</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showGridLines="0" tabSelected="1" zoomScale="70" zoomScaleNormal="70" zoomScaleSheetLayoutView="100" workbookViewId="0">
      <selection activeCell="J28" sqref="J28"/>
    </sheetView>
  </sheetViews>
  <sheetFormatPr baseColWidth="10" defaultRowHeight="15" x14ac:dyDescent="0.25"/>
  <cols>
    <col min="1" max="1" width="22.28515625" style="2" customWidth="1"/>
    <col min="2" max="2" width="18" style="2" customWidth="1"/>
    <col min="3" max="3" width="9.42578125" style="2" customWidth="1"/>
    <col min="4" max="4" width="21.7109375" style="2" customWidth="1"/>
    <col min="5" max="5" width="12.7109375" style="2" customWidth="1"/>
    <col min="6" max="6" width="19.42578125" style="2" customWidth="1"/>
    <col min="7" max="7" width="12.7109375" style="2" customWidth="1"/>
    <col min="8" max="8" width="19.42578125" style="2" customWidth="1"/>
    <col min="9" max="9" width="18" style="2" customWidth="1"/>
    <col min="10" max="10" width="15.7109375" style="2" customWidth="1"/>
    <col min="11" max="11" width="11.42578125" style="2"/>
  </cols>
  <sheetData>
    <row r="1" spans="1:11" ht="21.75" thickBot="1" x14ac:dyDescent="0.3">
      <c r="A1" s="3"/>
      <c r="B1" s="73" t="s">
        <v>63</v>
      </c>
      <c r="C1" s="74"/>
      <c r="D1" s="74"/>
      <c r="E1" s="74"/>
      <c r="F1" s="74"/>
      <c r="G1" s="74"/>
      <c r="H1" s="74"/>
      <c r="I1" s="74"/>
      <c r="J1" s="75"/>
      <c r="K1" s="1"/>
    </row>
    <row r="2" spans="1:11" ht="36.75" thickBot="1" x14ac:dyDescent="0.3">
      <c r="A2" s="4"/>
      <c r="B2" s="76" t="s">
        <v>0</v>
      </c>
      <c r="C2" s="77"/>
      <c r="D2" s="76" t="s">
        <v>1</v>
      </c>
      <c r="E2" s="77"/>
      <c r="F2" s="77"/>
      <c r="G2" s="77"/>
      <c r="H2" s="78"/>
      <c r="I2" s="11" t="s">
        <v>2</v>
      </c>
      <c r="J2" s="12" t="s">
        <v>3</v>
      </c>
      <c r="K2" s="1"/>
    </row>
    <row r="3" spans="1:11" ht="42" customHeight="1" thickBot="1" x14ac:dyDescent="0.3">
      <c r="A3" s="5"/>
      <c r="B3" s="79" t="s">
        <v>4</v>
      </c>
      <c r="C3" s="80"/>
      <c r="D3" s="81" t="s">
        <v>58</v>
      </c>
      <c r="E3" s="82"/>
      <c r="F3" s="82"/>
      <c r="G3" s="82"/>
      <c r="H3" s="83"/>
      <c r="I3" s="13">
        <v>45124</v>
      </c>
      <c r="J3" s="14">
        <v>1</v>
      </c>
      <c r="K3" s="1"/>
    </row>
    <row r="4" spans="1:11" ht="3" customHeight="1" x14ac:dyDescent="0.25">
      <c r="A4" s="67"/>
      <c r="B4" s="68"/>
      <c r="C4" s="68"/>
      <c r="D4" s="68"/>
      <c r="E4" s="68"/>
      <c r="F4" s="68"/>
      <c r="G4" s="68"/>
      <c r="H4" s="68"/>
      <c r="I4" s="68"/>
      <c r="J4" s="69"/>
      <c r="K4" s="1"/>
    </row>
    <row r="5" spans="1:11" ht="21" x14ac:dyDescent="0.25">
      <c r="A5" s="70" t="s">
        <v>44</v>
      </c>
      <c r="B5" s="71"/>
      <c r="C5" s="71"/>
      <c r="D5" s="71"/>
      <c r="E5" s="71"/>
      <c r="F5" s="71"/>
      <c r="G5" s="71"/>
      <c r="H5" s="71"/>
      <c r="I5" s="71"/>
      <c r="J5" s="72"/>
      <c r="K5" s="1"/>
    </row>
    <row r="6" spans="1:11" ht="25.5" customHeight="1" x14ac:dyDescent="0.25">
      <c r="A6" s="55" t="s">
        <v>5</v>
      </c>
      <c r="B6" s="56"/>
      <c r="C6" s="56"/>
      <c r="D6" s="56"/>
      <c r="E6" s="56"/>
      <c r="F6" s="56"/>
      <c r="G6" s="56"/>
      <c r="H6" s="56"/>
      <c r="I6" s="56"/>
      <c r="J6" s="57"/>
      <c r="K6" s="1"/>
    </row>
    <row r="7" spans="1:11" ht="22.5" customHeight="1" x14ac:dyDescent="0.25">
      <c r="A7" s="7" t="s">
        <v>6</v>
      </c>
      <c r="B7" s="52" t="s">
        <v>68</v>
      </c>
      <c r="C7" s="53"/>
      <c r="D7" s="53"/>
      <c r="E7" s="53"/>
      <c r="F7" s="53"/>
      <c r="G7" s="53"/>
      <c r="H7" s="53"/>
      <c r="I7" s="53"/>
      <c r="J7" s="54"/>
      <c r="K7" s="1"/>
    </row>
    <row r="8" spans="1:11" ht="28.5" customHeight="1" x14ac:dyDescent="0.25">
      <c r="A8" s="15" t="s">
        <v>32</v>
      </c>
      <c r="B8" s="52" t="s">
        <v>51</v>
      </c>
      <c r="C8" s="53"/>
      <c r="D8" s="53"/>
      <c r="E8" s="53"/>
      <c r="F8" s="53"/>
      <c r="G8" s="53"/>
      <c r="H8" s="53"/>
      <c r="I8" s="53"/>
      <c r="J8" s="54"/>
      <c r="K8" s="1"/>
    </row>
    <row r="9" spans="1:11" ht="38.25" customHeight="1" x14ac:dyDescent="0.25">
      <c r="A9" s="15" t="s">
        <v>33</v>
      </c>
      <c r="B9" s="52" t="s">
        <v>52</v>
      </c>
      <c r="C9" s="53"/>
      <c r="D9" s="53"/>
      <c r="E9" s="53"/>
      <c r="F9" s="53"/>
      <c r="G9" s="53"/>
      <c r="H9" s="53"/>
      <c r="I9" s="53"/>
      <c r="J9" s="54"/>
      <c r="K9" s="1"/>
    </row>
    <row r="10" spans="1:11" ht="72" customHeight="1" x14ac:dyDescent="0.25">
      <c r="A10" s="16" t="s">
        <v>7</v>
      </c>
      <c r="B10" s="66" t="s">
        <v>45</v>
      </c>
      <c r="C10" s="66"/>
      <c r="D10" s="66"/>
      <c r="E10" s="66"/>
      <c r="F10" s="66"/>
      <c r="G10" s="66"/>
      <c r="H10" s="66"/>
      <c r="I10" s="66"/>
      <c r="J10" s="66"/>
    </row>
    <row r="11" spans="1:11" ht="75" customHeight="1" x14ac:dyDescent="0.25">
      <c r="A11" s="16" t="s">
        <v>8</v>
      </c>
      <c r="B11" s="66" t="s">
        <v>46</v>
      </c>
      <c r="C11" s="66"/>
      <c r="D11" s="66"/>
      <c r="E11" s="66"/>
      <c r="F11" s="66"/>
      <c r="G11" s="66"/>
      <c r="H11" s="66"/>
      <c r="I11" s="66"/>
      <c r="J11" s="66"/>
    </row>
    <row r="12" spans="1:11" ht="20.25" x14ac:dyDescent="0.25">
      <c r="A12" s="33" t="s">
        <v>9</v>
      </c>
      <c r="B12" s="34"/>
      <c r="C12" s="34"/>
      <c r="D12" s="34"/>
      <c r="E12" s="34"/>
      <c r="F12" s="34"/>
      <c r="G12" s="34"/>
      <c r="H12" s="34"/>
      <c r="I12" s="34"/>
      <c r="J12" s="35"/>
    </row>
    <row r="13" spans="1:11" ht="22.5" customHeight="1" x14ac:dyDescent="0.25">
      <c r="A13" s="7" t="s">
        <v>10</v>
      </c>
      <c r="B13" s="8">
        <v>1</v>
      </c>
      <c r="C13" s="65" t="s">
        <v>61</v>
      </c>
      <c r="D13" s="65"/>
      <c r="E13" s="65"/>
      <c r="F13" s="65"/>
      <c r="G13" s="65"/>
      <c r="H13" s="65"/>
      <c r="I13" s="65"/>
      <c r="J13" s="65"/>
    </row>
    <row r="14" spans="1:11" ht="37.5" customHeight="1" x14ac:dyDescent="0.25">
      <c r="A14" s="7" t="s">
        <v>11</v>
      </c>
      <c r="B14" s="9" t="s">
        <v>47</v>
      </c>
      <c r="C14" s="65" t="s">
        <v>48</v>
      </c>
      <c r="D14" s="65"/>
      <c r="E14" s="65"/>
      <c r="F14" s="65"/>
      <c r="G14" s="65"/>
      <c r="H14" s="65"/>
      <c r="I14" s="65"/>
      <c r="J14" s="65"/>
    </row>
    <row r="15" spans="1:11" ht="126" customHeight="1" x14ac:dyDescent="0.25">
      <c r="A15" s="7" t="s">
        <v>12</v>
      </c>
      <c r="B15" s="10" t="s">
        <v>49</v>
      </c>
      <c r="C15" s="65" t="s">
        <v>50</v>
      </c>
      <c r="D15" s="65"/>
      <c r="E15" s="65"/>
      <c r="F15" s="65"/>
      <c r="G15" s="65"/>
      <c r="H15" s="65"/>
      <c r="I15" s="65"/>
      <c r="J15" s="65"/>
    </row>
    <row r="16" spans="1:11" ht="20.25" x14ac:dyDescent="0.25">
      <c r="A16" s="33" t="s">
        <v>13</v>
      </c>
      <c r="B16" s="34"/>
      <c r="C16" s="34"/>
      <c r="D16" s="34"/>
      <c r="E16" s="34"/>
      <c r="F16" s="34"/>
      <c r="G16" s="34"/>
      <c r="H16" s="34"/>
      <c r="I16" s="34"/>
      <c r="J16" s="35"/>
    </row>
    <row r="17" spans="1:11" ht="25.5" customHeight="1" x14ac:dyDescent="0.25">
      <c r="A17" s="16" t="s">
        <v>14</v>
      </c>
      <c r="B17" s="48" t="s">
        <v>53</v>
      </c>
      <c r="C17" s="48"/>
      <c r="D17" s="48"/>
      <c r="E17" s="48"/>
      <c r="F17" s="48"/>
      <c r="G17" s="48"/>
      <c r="H17" s="48"/>
      <c r="I17" s="48"/>
      <c r="J17" s="48"/>
    </row>
    <row r="18" spans="1:11" ht="41.25" customHeight="1" x14ac:dyDescent="0.25">
      <c r="A18" s="17" t="s">
        <v>15</v>
      </c>
      <c r="B18" s="48" t="s">
        <v>54</v>
      </c>
      <c r="C18" s="48"/>
      <c r="D18" s="48"/>
      <c r="E18" s="48"/>
      <c r="F18" s="48"/>
      <c r="G18" s="48"/>
      <c r="H18" s="48"/>
      <c r="I18" s="48"/>
      <c r="J18" s="48"/>
    </row>
    <row r="19" spans="1:11" ht="59.25" customHeight="1" x14ac:dyDescent="0.25">
      <c r="A19" s="17" t="s">
        <v>65</v>
      </c>
      <c r="B19" s="48" t="s">
        <v>59</v>
      </c>
      <c r="C19" s="48"/>
      <c r="D19" s="48"/>
      <c r="E19" s="48"/>
      <c r="F19" s="48"/>
      <c r="G19" s="48"/>
      <c r="H19" s="48"/>
      <c r="I19" s="48"/>
      <c r="J19" s="48"/>
    </row>
    <row r="20" spans="1:11" ht="35.25" customHeight="1" x14ac:dyDescent="0.25">
      <c r="A20" s="17" t="s">
        <v>34</v>
      </c>
      <c r="B20" s="48" t="s">
        <v>57</v>
      </c>
      <c r="C20" s="48"/>
      <c r="D20" s="48"/>
      <c r="E20" s="48"/>
      <c r="F20" s="48"/>
      <c r="G20" s="48"/>
      <c r="H20" s="48"/>
      <c r="I20" s="48"/>
      <c r="J20" s="48"/>
      <c r="K20" s="1"/>
    </row>
    <row r="21" spans="1:11" ht="21" x14ac:dyDescent="0.25">
      <c r="A21" s="70" t="s">
        <v>16</v>
      </c>
      <c r="B21" s="71"/>
      <c r="C21" s="71"/>
      <c r="D21" s="71"/>
      <c r="E21" s="71"/>
      <c r="F21" s="71"/>
      <c r="G21" s="71"/>
      <c r="H21" s="71"/>
      <c r="I21" s="71"/>
      <c r="J21" s="72"/>
    </row>
    <row r="22" spans="1:11" ht="18" x14ac:dyDescent="0.25">
      <c r="A22" s="55" t="s">
        <v>17</v>
      </c>
      <c r="B22" s="56"/>
      <c r="C22" s="56"/>
      <c r="D22" s="56"/>
      <c r="E22" s="56"/>
      <c r="F22" s="56"/>
      <c r="G22" s="56"/>
      <c r="H22" s="56"/>
      <c r="I22" s="56"/>
      <c r="J22" s="57"/>
      <c r="K22" s="1"/>
    </row>
    <row r="23" spans="1:11" ht="15" customHeight="1" x14ac:dyDescent="0.25">
      <c r="A23" s="84" t="s">
        <v>18</v>
      </c>
      <c r="B23" s="41"/>
      <c r="C23" s="39" t="s">
        <v>19</v>
      </c>
      <c r="D23" s="40"/>
      <c r="E23" s="40"/>
      <c r="F23" s="40" t="s">
        <v>20</v>
      </c>
      <c r="G23" s="40"/>
      <c r="H23" s="41"/>
      <c r="I23" s="39" t="s">
        <v>21</v>
      </c>
      <c r="J23" s="64"/>
    </row>
    <row r="24" spans="1:11" ht="18" x14ac:dyDescent="0.25">
      <c r="A24" s="60" t="s">
        <v>69</v>
      </c>
      <c r="B24" s="61"/>
      <c r="C24" s="88">
        <v>176299406</v>
      </c>
      <c r="D24" s="89"/>
      <c r="E24" s="90"/>
      <c r="F24" s="42">
        <v>65258194.329999998</v>
      </c>
      <c r="G24" s="43"/>
      <c r="H24" s="44"/>
      <c r="I24" s="62">
        <f>+IF(F24&gt;0,F24/C24,0)</f>
        <v>0.37015549746095006</v>
      </c>
      <c r="J24" s="63"/>
    </row>
    <row r="25" spans="1:11" ht="18" x14ac:dyDescent="0.25">
      <c r="A25" s="55" t="s">
        <v>22</v>
      </c>
      <c r="B25" s="56"/>
      <c r="C25" s="56"/>
      <c r="D25" s="56"/>
      <c r="E25" s="56"/>
      <c r="F25" s="56"/>
      <c r="G25" s="56"/>
      <c r="H25" s="56"/>
      <c r="I25" s="56"/>
      <c r="J25" s="57"/>
      <c r="K25" s="1"/>
    </row>
    <row r="26" spans="1:11" ht="34.5" customHeight="1" x14ac:dyDescent="0.25">
      <c r="A26" s="31"/>
      <c r="B26" s="32"/>
      <c r="C26" s="85" t="s">
        <v>43</v>
      </c>
      <c r="D26" s="86"/>
      <c r="E26" s="45" t="s">
        <v>67</v>
      </c>
      <c r="F26" s="46"/>
      <c r="G26" s="45" t="s">
        <v>64</v>
      </c>
      <c r="H26" s="45"/>
      <c r="I26" s="85" t="s">
        <v>23</v>
      </c>
      <c r="J26" s="87"/>
    </row>
    <row r="27" spans="1:11" ht="54" x14ac:dyDescent="0.25">
      <c r="A27" s="18" t="s">
        <v>62</v>
      </c>
      <c r="B27" s="19" t="s">
        <v>24</v>
      </c>
      <c r="C27" s="19" t="s">
        <v>35</v>
      </c>
      <c r="D27" s="19" t="s">
        <v>36</v>
      </c>
      <c r="E27" s="19" t="s">
        <v>37</v>
      </c>
      <c r="F27" s="19" t="s">
        <v>38</v>
      </c>
      <c r="G27" s="19" t="s">
        <v>39</v>
      </c>
      <c r="H27" s="19" t="s">
        <v>40</v>
      </c>
      <c r="I27" s="19" t="s">
        <v>41</v>
      </c>
      <c r="J27" s="20" t="s">
        <v>42</v>
      </c>
    </row>
    <row r="28" spans="1:11" ht="131.25" customHeight="1" x14ac:dyDescent="0.25">
      <c r="A28" s="26" t="s">
        <v>55</v>
      </c>
      <c r="B28" s="27" t="s">
        <v>56</v>
      </c>
      <c r="C28" s="21">
        <v>1450</v>
      </c>
      <c r="D28" s="22">
        <v>176299406</v>
      </c>
      <c r="E28" s="21">
        <f>150+350</f>
        <v>500</v>
      </c>
      <c r="F28" s="22">
        <f>18000000+42000000</f>
        <v>60000000</v>
      </c>
      <c r="G28" s="23">
        <f>222+325</f>
        <v>547</v>
      </c>
      <c r="H28" s="22">
        <f>28615985.12+36642209.21</f>
        <v>65258194.329999998</v>
      </c>
      <c r="I28" s="24">
        <f>Tabla1[[#This Row],[Física 
(E)]]/Tabla1[[#This Row],[Física
(C)]]</f>
        <v>1.0940000000000001</v>
      </c>
      <c r="J28" s="25">
        <f>Tabla1[[#This Row],[Financiera 
 (F)]]/Tabla1[[#This Row],[Financiera
(D)]]</f>
        <v>1.0876365721666665</v>
      </c>
    </row>
    <row r="29" spans="1:11" ht="23.25" customHeight="1" x14ac:dyDescent="0.25">
      <c r="A29" s="33" t="s">
        <v>25</v>
      </c>
      <c r="B29" s="34"/>
      <c r="C29" s="34"/>
      <c r="D29" s="34"/>
      <c r="E29" s="34"/>
      <c r="F29" s="34"/>
      <c r="G29" s="34"/>
      <c r="H29" s="34"/>
      <c r="I29" s="34"/>
      <c r="J29" s="35"/>
    </row>
    <row r="30" spans="1:11" ht="24.75" customHeight="1" thickBot="1" x14ac:dyDescent="0.3">
      <c r="A30" s="55" t="s">
        <v>26</v>
      </c>
      <c r="B30" s="56"/>
      <c r="C30" s="56"/>
      <c r="D30" s="56"/>
      <c r="E30" s="56"/>
      <c r="F30" s="56"/>
      <c r="G30" s="56"/>
      <c r="H30" s="56"/>
      <c r="I30" s="56"/>
      <c r="J30" s="57"/>
      <c r="K30" s="1"/>
    </row>
    <row r="31" spans="1:11" ht="26.25" customHeight="1" x14ac:dyDescent="0.25">
      <c r="A31" s="28" t="s">
        <v>27</v>
      </c>
      <c r="B31" s="58" t="s">
        <v>55</v>
      </c>
      <c r="C31" s="58"/>
      <c r="D31" s="58"/>
      <c r="E31" s="58"/>
      <c r="F31" s="58"/>
      <c r="G31" s="58"/>
      <c r="H31" s="58"/>
      <c r="I31" s="58"/>
      <c r="J31" s="59"/>
    </row>
    <row r="32" spans="1:11" ht="96.75" customHeight="1" x14ac:dyDescent="0.25">
      <c r="A32" s="29" t="s">
        <v>28</v>
      </c>
      <c r="B32" s="48" t="s">
        <v>60</v>
      </c>
      <c r="C32" s="48"/>
      <c r="D32" s="48"/>
      <c r="E32" s="48"/>
      <c r="F32" s="48"/>
      <c r="G32" s="48"/>
      <c r="H32" s="48"/>
      <c r="I32" s="48"/>
      <c r="J32" s="48"/>
    </row>
    <row r="33" spans="1:10" ht="192.75" customHeight="1" x14ac:dyDescent="0.25">
      <c r="A33" s="29" t="s">
        <v>29</v>
      </c>
      <c r="B33" s="47" t="s">
        <v>70</v>
      </c>
      <c r="C33" s="48"/>
      <c r="D33" s="48"/>
      <c r="E33" s="48"/>
      <c r="F33" s="48"/>
      <c r="G33" s="48"/>
      <c r="H33" s="48"/>
      <c r="I33" s="48"/>
      <c r="J33" s="48"/>
    </row>
    <row r="34" spans="1:10" ht="129.75" customHeight="1" x14ac:dyDescent="0.25">
      <c r="A34" s="30" t="s">
        <v>30</v>
      </c>
      <c r="B34" s="47" t="s">
        <v>71</v>
      </c>
      <c r="C34" s="48"/>
      <c r="D34" s="48"/>
      <c r="E34" s="48"/>
      <c r="F34" s="48"/>
      <c r="G34" s="48"/>
      <c r="H34" s="48"/>
      <c r="I34" s="48"/>
      <c r="J34" s="48"/>
    </row>
    <row r="35" spans="1:10" ht="27.75" customHeight="1" x14ac:dyDescent="0.25">
      <c r="A35" s="33" t="s">
        <v>66</v>
      </c>
      <c r="B35" s="34"/>
      <c r="C35" s="34"/>
      <c r="D35" s="34"/>
      <c r="E35" s="34"/>
      <c r="F35" s="34"/>
      <c r="G35" s="34"/>
      <c r="H35" s="34"/>
      <c r="I35" s="34"/>
      <c r="J35" s="35"/>
    </row>
    <row r="36" spans="1:10" ht="22.5" customHeight="1" x14ac:dyDescent="0.25">
      <c r="A36" s="36" t="s">
        <v>31</v>
      </c>
      <c r="B36" s="37"/>
      <c r="C36" s="37"/>
      <c r="D36" s="37"/>
      <c r="E36" s="37"/>
      <c r="F36" s="37"/>
      <c r="G36" s="37"/>
      <c r="H36" s="37"/>
      <c r="I36" s="37"/>
      <c r="J36" s="38"/>
    </row>
    <row r="37" spans="1:10" ht="15.75" thickBot="1" x14ac:dyDescent="0.3"/>
    <row r="38" spans="1:10" ht="15.75" customHeight="1" thickBot="1" x14ac:dyDescent="0.3">
      <c r="A38" s="49"/>
      <c r="B38" s="50"/>
      <c r="C38" s="50"/>
      <c r="D38" s="50"/>
      <c r="E38" s="50"/>
      <c r="F38" s="50"/>
      <c r="G38" s="50"/>
      <c r="H38" s="50"/>
      <c r="I38" s="50"/>
      <c r="J38" s="51"/>
    </row>
    <row r="39" spans="1:10" x14ac:dyDescent="0.25">
      <c r="B39" s="6"/>
      <c r="C39" s="6"/>
      <c r="D39" s="6"/>
      <c r="E39" s="6"/>
      <c r="F39" s="6"/>
      <c r="G39" s="6"/>
      <c r="H39" s="6"/>
      <c r="I39" s="6"/>
      <c r="J39" s="6"/>
    </row>
  </sheetData>
  <mergeCells count="46">
    <mergeCell ref="A22:J22"/>
    <mergeCell ref="A23:B23"/>
    <mergeCell ref="C26:D26"/>
    <mergeCell ref="G26:H26"/>
    <mergeCell ref="I26:J26"/>
    <mergeCell ref="C24:E24"/>
    <mergeCell ref="A16:J16"/>
    <mergeCell ref="B17:J17"/>
    <mergeCell ref="B18:J18"/>
    <mergeCell ref="B19:J19"/>
    <mergeCell ref="A21:J21"/>
    <mergeCell ref="B1:J1"/>
    <mergeCell ref="B2:C2"/>
    <mergeCell ref="D2:H2"/>
    <mergeCell ref="B3:C3"/>
    <mergeCell ref="D3:H3"/>
    <mergeCell ref="B7:J7"/>
    <mergeCell ref="B10:J10"/>
    <mergeCell ref="B11:J11"/>
    <mergeCell ref="A12:J12"/>
    <mergeCell ref="A4:J4"/>
    <mergeCell ref="A5:J5"/>
    <mergeCell ref="A6:J6"/>
    <mergeCell ref="A38:J38"/>
    <mergeCell ref="B8:J8"/>
    <mergeCell ref="B9:J9"/>
    <mergeCell ref="B20:J20"/>
    <mergeCell ref="A29:J29"/>
    <mergeCell ref="A30:J30"/>
    <mergeCell ref="B31:J31"/>
    <mergeCell ref="B32:J32"/>
    <mergeCell ref="B34:J34"/>
    <mergeCell ref="A24:B24"/>
    <mergeCell ref="I24:J24"/>
    <mergeCell ref="A25:J25"/>
    <mergeCell ref="I23:J23"/>
    <mergeCell ref="C13:J13"/>
    <mergeCell ref="C15:J15"/>
    <mergeCell ref="C14:J14"/>
    <mergeCell ref="A35:J35"/>
    <mergeCell ref="A36:J36"/>
    <mergeCell ref="C23:E23"/>
    <mergeCell ref="F23:H23"/>
    <mergeCell ref="F24:H24"/>
    <mergeCell ref="E26:F26"/>
    <mergeCell ref="B33:J33"/>
  </mergeCells>
  <phoneticPr fontId="4" type="noConversion"/>
  <dataValidations xWindow="703" yWindow="670" count="15">
    <dataValidation allowBlank="1" showInputMessage="1" showErrorMessage="1" prompt="Monto presupuestado para el producto" sqref="F27 E28:F28 D27" xr:uid="{00000000-0002-0000-0000-000000000000}"/>
    <dataValidation allowBlank="1" showInputMessage="1" showErrorMessage="1" prompt="Meta anual del indicador" sqref="E27 C27:C28" xr:uid="{00000000-0002-0000-0000-000001000000}"/>
    <dataValidation allowBlank="1" showInputMessage="1" showErrorMessage="1" prompt="¿En qué consiste el programa?" sqref="B18:J18" xr:uid="{00000000-0002-0000-0000-000002000000}"/>
    <dataValidation allowBlank="1" showInputMessage="1" showErrorMessage="1" prompt="Presupuesto del programa" sqref="A24:C24 F24" xr:uid="{00000000-0002-0000-0000-000003000000}"/>
    <dataValidation allowBlank="1" showInputMessage="1" showErrorMessage="1" prompt="1. Describir lo plasmado en el presupuesto_x000a_2. Describir lo alcanzado en términos financieros y de producción " sqref="B33:J34" xr:uid="{00000000-0002-0000-0000-000006000000}"/>
    <dataValidation allowBlank="1" showInputMessage="1" showErrorMessage="1" prompt="¿En qué consiste el producto? su objetivo" sqref="B32:J32" xr:uid="{00000000-0002-0000-0000-000007000000}"/>
    <dataValidation allowBlank="1" showInputMessage="1" showErrorMessage="1" prompt="Nombre del producto" sqref="B31:J31" xr:uid="{00000000-0002-0000-0000-000008000000}"/>
    <dataValidation allowBlank="1" showInputMessage="1" showErrorMessage="1" prompt="¿A quién va dirigido el programa?, ¿qué característica tiene esta población que requiere ser beneficiada?" sqref="B19:J19" xr:uid="{00000000-0002-0000-0000-000009000000}"/>
    <dataValidation allowBlank="1" showInputMessage="1" prompt="Nombre del capítulo" sqref="B7:J9" xr:uid="{00000000-0002-0000-0000-00000A000000}"/>
    <dataValidation allowBlank="1" sqref="A7" xr:uid="{00000000-0002-0000-0000-00000B000000}"/>
    <dataValidation allowBlank="1" showInputMessage="1" showErrorMessage="1" prompt="Monto ejecutado en el trimestre" sqref="H27:H28" xr:uid="{00000000-0002-0000-0000-00000C000000}"/>
    <dataValidation allowBlank="1" showInputMessage="1" showErrorMessage="1" prompt="Meta alcanzada en el trimestre" sqref="G27:G28" xr:uid="{00000000-0002-0000-0000-00000D000000}"/>
    <dataValidation allowBlank="1" showInputMessage="1" showErrorMessage="1" prompt="Nombre del indicador" sqref="B27:B28" xr:uid="{00000000-0002-0000-0000-00000E000000}"/>
    <dataValidation allowBlank="1" showInputMessage="1" showErrorMessage="1" prompt="Nombre de cada producto" sqref="A27:A28" xr:uid="{00000000-0002-0000-0000-00000F000000}"/>
    <dataValidation allowBlank="1" showInputMessage="1" showErrorMessage="1" prompt="Oportunidades de mejora identificadas" sqref="A38:J38" xr:uid="{9F0D5597-717A-4926-BBD8-3BE87A8D060F}"/>
  </dataValidations>
  <printOptions horizontalCentered="1" verticalCentered="1"/>
  <pageMargins left="0.31496062992126" right="0.31496062992126" top="0.35433070866141703" bottom="0.35433070866141703" header="0.31496062992126" footer="0.31496062992126"/>
  <pageSetup scale="57"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Hoja1</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Marté</cp:lastModifiedBy>
  <cp:lastPrinted>2022-11-25T14:22:34Z</cp:lastPrinted>
  <dcterms:created xsi:type="dcterms:W3CDTF">2021-03-22T15:50:10Z</dcterms:created>
  <dcterms:modified xsi:type="dcterms:W3CDTF">2023-07-17T18:36:33Z</dcterms:modified>
</cp:coreProperties>
</file>