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8. Agosto 2023/"/>
    </mc:Choice>
  </mc:AlternateContent>
  <xr:revisionPtr revIDLastSave="221" documentId="8_{88098461-33AF-4BE8-9BC4-308710B704FA}" xr6:coauthVersionLast="47" xr6:coauthVersionMax="47" xr10:uidLastSave="{39A27962-DEA9-471F-9EDE-14308623EEA8}"/>
  <bookViews>
    <workbookView xWindow="-120" yWindow="-120" windowWidth="24240" windowHeight="131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TEMPORALES'!$B$14:$P$50</definedName>
    <definedName name="_xlnm.Print_Area" localSheetId="0">'EMPLEADOS TEMPORALES'!$B$1:$P$60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0" i="17" l="1"/>
  <c r="K50" i="17"/>
  <c r="M49" i="17"/>
  <c r="O49" i="17" s="1"/>
  <c r="K49" i="17"/>
  <c r="N50" i="17"/>
  <c r="M50" i="17"/>
  <c r="J50" i="17"/>
  <c r="P49" i="17" l="1"/>
  <c r="O48" i="17"/>
  <c r="P48" i="17" s="1"/>
  <c r="O47" i="17"/>
  <c r="P47" i="17" s="1"/>
  <c r="O40" i="17"/>
  <c r="P40" i="17" s="1"/>
  <c r="O36" i="17"/>
  <c r="P36" i="17" s="1"/>
  <c r="O44" i="17"/>
  <c r="P44" i="17" s="1"/>
  <c r="O42" i="17"/>
  <c r="P42" i="17" s="1"/>
  <c r="O17" i="17"/>
  <c r="P17" i="17" s="1"/>
  <c r="O16" i="17"/>
  <c r="P16" i="17" s="1"/>
  <c r="O18" i="17"/>
  <c r="P18" i="17" s="1"/>
  <c r="O15" i="17"/>
  <c r="P15" i="17" s="1"/>
  <c r="O26" i="17"/>
  <c r="P26" i="17" s="1"/>
  <c r="O25" i="17"/>
  <c r="P25" i="17" s="1"/>
  <c r="O20" i="17"/>
  <c r="P20" i="17" s="1"/>
  <c r="O21" i="17"/>
  <c r="P21" i="17" s="1"/>
  <c r="O23" i="17"/>
  <c r="P23" i="17" s="1"/>
  <c r="O22" i="17"/>
  <c r="P22" i="17" s="1"/>
  <c r="O24" i="17"/>
  <c r="P24" i="17" s="1"/>
  <c r="O27" i="17"/>
  <c r="P27" i="17" s="1"/>
  <c r="O28" i="17"/>
  <c r="P28" i="17" s="1"/>
  <c r="O29" i="17"/>
  <c r="P29" i="17" s="1"/>
  <c r="O32" i="17"/>
  <c r="P32" i="17" s="1"/>
  <c r="O30" i="17"/>
  <c r="P30" i="17" s="1"/>
  <c r="O31" i="17"/>
  <c r="P31" i="17" s="1"/>
  <c r="O33" i="17"/>
  <c r="P33" i="17" s="1"/>
  <c r="O34" i="17"/>
  <c r="O35" i="17"/>
  <c r="P35" i="17" s="1"/>
  <c r="O19" i="17"/>
  <c r="P19" i="17" s="1"/>
  <c r="O39" i="17"/>
  <c r="P39" i="17" s="1"/>
  <c r="O43" i="17"/>
  <c r="P43" i="17" s="1"/>
  <c r="O45" i="17"/>
  <c r="P45" i="17" s="1"/>
  <c r="O46" i="17"/>
  <c r="P46" i="17" s="1"/>
  <c r="O41" i="17"/>
  <c r="P41" i="17" s="1"/>
  <c r="O37" i="17"/>
  <c r="P37" i="17" s="1"/>
  <c r="O38" i="17"/>
  <c r="P38" i="17" s="1"/>
  <c r="O50" i="17" l="1"/>
  <c r="P34" i="17"/>
  <c r="P50" i="17" s="1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<sst xmlns="http://schemas.openxmlformats.org/spreadsheetml/2006/main" count="1182" uniqueCount="386">
  <si>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</si>
  <si>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</si>
  <si>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</si>
  <si>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</si>
  <si>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</si>
  <si>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</si>
  <si>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</si>
  <si>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</si>
  <si>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</si>
  <si>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</si>
  <si>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</si>
  <si>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</si>
  <si>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</si>
  <si>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</si>
  <si>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</si>
  <si>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</si>
  <si>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</si>
  <si>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</si>
  <si>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</si>
  <si>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</si>
  <si>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</si>
  <si>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</si>
  <si>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</si>
  <si>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</si>
  <si>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</si>
  <si>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</si>
  <si>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</si>
  <si>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</si>
  <si>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</si>
  <si>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</si>
  <si>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</si>
  <si>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</si>
  <si>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</si>
  <si>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</si>
  <si>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</si>
  <si>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</si>
  <si>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</si>
  <si>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</si>
  <si>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</si>
  <si>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</si>
  <si>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</si>
  <si>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</si>
  <si>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</si>
  <si>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</si>
  <si>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</si>
  <si>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</si>
  <si>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</si>
  <si>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</si>
  <si>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</si>
  <si>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</si>
  <si>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</si>
  <si>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</si>
  <si>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</si>
  <si>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</si>
  <si>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</si>
  <si>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</si>
  <si>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</si>
  <si>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</si>
  <si>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</si>
  <si>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</si>
  <si>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</si>
  <si>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</si>
  <si>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</si>
  <si>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</si>
  <si>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</si>
  <si>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</si>
  <si>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</si>
  <si>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</si>
  <si>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</si>
  <si>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</si>
  <si>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</si>
  <si>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</si>
  <si>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</si>
  <si>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</si>
  <si>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</si>
  <si>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</si>
  <si>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</si>
  <si>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</si>
  <si>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</si>
  <si>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</si>
  <si>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</si>
  <si>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</si>
  <si>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</si>
  <si>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</si>
  <si>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</si>
  <si>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</si>
  <si>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</si>
  <si>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</si>
  <si>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</si>
  <si>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</si>
  <si>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</si>
  <si>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</si>
  <si>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</si>
  <si>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</si>
  <si>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</si>
  <si>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</si>
  <si>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</si>
  <si>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</si>
  <si>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</si>
  <si>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</si>
  <si>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</si>
  <si>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</si>
  <si>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</si>
  <si>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</si>
  <si>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</si>
  <si>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</si>
  <si>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</si>
  <si>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</si>
  <si>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</si>
  <si>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</si>
  <si>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</si>
  <si>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</si>
  <si>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</si>
  <si>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</si>
  <si>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</si>
  <si>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</si>
  <si>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</si>
  <si>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</si>
  <si>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</si>
  <si>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</si>
  <si>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</si>
  <si>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</si>
  <si>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</si>
  <si>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</si>
  <si>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</si>
  <si>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</si>
  <si>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</si>
  <si>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</si>
  <si>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</si>
  <si>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</si>
  <si>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</si>
  <si>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</si>
  <si>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</si>
  <si>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</si>
  <si>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</si>
  <si>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</si>
  <si>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</si>
  <si>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</si>
  <si>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</si>
  <si>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</si>
  <si>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</si>
  <si>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</si>
  <si>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</si>
  <si>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</si>
  <si>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</si>
  <si>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</si>
  <si>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</si>
  <si>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</si>
  <si>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</si>
  <si>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</si>
  <si>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</si>
  <si>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</si>
  <si>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</si>
  <si>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</si>
  <si>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</si>
  <si>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</si>
  <si>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</si>
  <si>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</si>
  <si>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</si>
  <si>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</si>
  <si>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</si>
  <si>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</si>
  <si>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</si>
  <si>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</si>
  <si>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</si>
  <si>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</si>
  <si>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</si>
  <si>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</si>
  <si>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</si>
  <si>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</si>
  <si>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</si>
  <si>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</si>
  <si>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</si>
  <si>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</si>
  <si>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</si>
  <si>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</si>
  <si>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</si>
  <si>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</si>
  <si>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</si>
  <si>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</si>
  <si>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</si>
  <si>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</si>
  <si>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</si>
  <si>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</si>
  <si>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</si>
  <si>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</si>
  <si>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</si>
  <si>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</si>
  <si>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</si>
  <si>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</si>
  <si>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</si>
  <si>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</si>
  <si>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</si>
  <si>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</si>
  <si>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</si>
  <si>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</si>
  <si>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</si>
  <si>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</si>
  <si>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</si>
  <si>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</si>
  <si>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</si>
  <si>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</si>
  <si>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</si>
  <si>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</si>
  <si>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</si>
  <si>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</si>
  <si>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</si>
  <si>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</si>
  <si>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</si>
  <si>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</si>
  <si>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</si>
  <si>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</si>
  <si>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</si>
  <si>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</si>
  <si>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</si>
  <si>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</si>
  <si>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</si>
  <si>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</si>
  <si>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</si>
  <si>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</si>
  <si>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</si>
  <si>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</si>
  <si>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</si>
  <si>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</si>
  <si>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</si>
  <si>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</si>
  <si>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</si>
  <si>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</si>
  <si>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</si>
  <si>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</si>
  <si>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</si>
  <si>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</si>
  <si>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</si>
  <si>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</si>
  <si>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</si>
  <si>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</si>
  <si>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</si>
  <si>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</si>
  <si>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</si>
  <si>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</si>
  <si>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</si>
  <si>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</si>
  <si>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</si>
  <si>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</si>
  <si>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</si>
  <si>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</si>
  <si>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</si>
  <si>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</si>
  <si>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</si>
  <si>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</si>
  <si>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</si>
  <si>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</si>
  <si>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</si>
  <si>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</si>
  <si>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</si>
  <si>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</si>
  <si>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</si>
  <si>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</si>
  <si>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</si>
  <si>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</si>
  <si>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</si>
  <si>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</si>
  <si>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</si>
  <si>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</si>
  <si>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</si>
  <si>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</si>
  <si>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</si>
  <si>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</si>
  <si>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</si>
  <si>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</si>
  <si>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</si>
  <si>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</si>
  <si>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</si>
  <si>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</si>
  <si>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</si>
  <si>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</si>
  <si>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</si>
  <si>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</si>
  <si>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</si>
  <si>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</si>
  <si>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</si>
  <si>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</si>
  <si>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</si>
  <si>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</si>
  <si>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</si>
  <si>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</si>
  <si>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</si>
  <si>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</si>
  <si>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</si>
  <si>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</si>
  <si>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</si>
  <si>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</si>
  <si>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</si>
  <si>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</si>
  <si>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</si>
  <si>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</si>
  <si>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</si>
  <si>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</si>
  <si>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Carlos Antonio Suero Vizcaino 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</si>
  <si>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</si>
  <si>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</si>
  <si>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</si>
  <si>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</si>
  <si>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</si>
  <si>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</si>
  <si>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Glarquis Sugeyry Gómez Batista </t>
  </si>
  <si>
    <t>Elba Irish de los Santos Binet</t>
  </si>
  <si>
    <t xml:space="preserve">Leydy Carmelita de los Santos Feliz </t>
  </si>
  <si>
    <t>Patricia Lisette Batista Jiménez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</si>
  <si>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</si>
  <si>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</si>
  <si>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</si>
  <si>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</si>
  <si>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</si>
  <si>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</si>
  <si>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</si>
  <si>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</si>
  <si>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</si>
  <si>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</si>
  <si>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</si>
  <si>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</si>
  <si>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</si>
  <si>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</si>
  <si>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</si>
  <si>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</si>
  <si>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</si>
  <si>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</si>
  <si>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</si>
  <si>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</si>
  <si>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</si>
  <si>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</si>
  <si>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</si>
  <si>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</si>
  <si>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</si>
  <si>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</si>
  <si>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</si>
  <si>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</si>
  <si>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</si>
  <si>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</si>
  <si>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</si>
  <si>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</si>
  <si>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</si>
  <si>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</si>
  <si>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</si>
  <si>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</si>
  <si>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</si>
  <si>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</si>
  <si>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</si>
  <si>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</si>
  <si>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</si>
  <si>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</si>
  <si>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</si>
  <si>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</si>
  <si>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</si>
  <si>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</si>
  <si>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</si>
  <si>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</si>
  <si>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</si>
  <si>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</si>
  <si>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</si>
  <si>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</si>
  <si>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</si>
  <si>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</si>
  <si>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</si>
  <si>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</si>
  <si>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</si>
  <si>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</si>
  <si>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</si>
  <si>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</si>
  <si>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>Técnico Docente de Idiomas</t>
  </si>
  <si>
    <t>Docente de Metodología de la Investigación</t>
  </si>
  <si>
    <t>REPORTE DE NÓMINA</t>
  </si>
  <si>
    <t xml:space="preserve">Jennifer Lynn Seijas Wunker </t>
  </si>
  <si>
    <t xml:space="preserve">Sección de Presupuesto </t>
  </si>
  <si>
    <t xml:space="preserve">Encargado de la sección de Presupuesto </t>
  </si>
  <si>
    <t>Maria Aurelina Agramonte Pimentel</t>
  </si>
  <si>
    <t xml:space="preserve">División de Extensión </t>
  </si>
  <si>
    <t xml:space="preserve">Encargado de la división de Extensión </t>
  </si>
  <si>
    <t>Bellaniris Sánchez Matos</t>
  </si>
  <si>
    <t>Jorge Antonio Medina Campos</t>
  </si>
  <si>
    <t xml:space="preserve">Analista de Diseño Instruccional </t>
  </si>
  <si>
    <t>Departamento de Educación Virtual</t>
  </si>
  <si>
    <t>José Antonio Guerra Alcántara</t>
  </si>
  <si>
    <t xml:space="preserve">Encargado Departamento de Educación Virtual </t>
  </si>
  <si>
    <t>EMPLEADOS TEMPORALES CORRESPONDIENTE AL MES DE AGOSTO 2023</t>
  </si>
  <si>
    <t>Embajador,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</si>
</sst>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4" fillId="0" borderId="0" xfId="0" applyFont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3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7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4" fontId="12" fillId="2" borderId="5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43" fontId="11" fillId="3" borderId="1" xfId="1" applyFont="1" applyFill="1" applyBorder="1" applyAlignment="1">
      <alignment horizontal="right" vertical="center"/>
    </xf>
    <xf numFmtId="43" fontId="11" fillId="3" borderId="7" xfId="1" applyFont="1" applyFill="1" applyBorder="1" applyAlignment="1">
      <alignment horizontal="right" vertical="center"/>
    </xf>
    <xf numFmtId="43" fontId="9" fillId="3" borderId="1" xfId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2036535</xdr:colOff>
      <xdr:row>1</xdr:row>
      <xdr:rowOff>124733</xdr:rowOff>
    </xdr:from>
    <xdr:to>
      <xdr:col>2</xdr:col>
      <xdr:colOff>3127375</xdr:colOff>
      <xdr:row>12</xdr:row>
      <xdr:rowOff>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910" y="283483"/>
          <a:ext cx="1090840" cy="117701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61"/>
  <sheetViews>
    <sheetView tabSelected="1" topLeftCell="D38" zoomScale="60" zoomScaleNormal="60" zoomScaleSheetLayoutView="55" workbookViewId="0">
      <selection activeCell="K56" sqref="K56:N56"/>
    </sheetView>
  </sheetViews>
  <sheetFormatPr baseColWidth="10" defaultColWidth="11.5703125" defaultRowHeight="12.75" x14ac:dyDescent="0.2"/>
  <cols>
    <col min="2" max="2" width="6.5703125" customWidth="1"/>
    <col min="3" max="3" width="64.85546875" bestFit="1" customWidth="1"/>
    <col min="4" max="4" width="95.57031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6.5703125" bestFit="1" customWidth="1"/>
    <col min="12" max="12" width="18.5703125" customWidth="1"/>
    <col min="13" max="14" width="17" bestFit="1" customWidth="1"/>
    <col min="15" max="15" width="19.140625" bestFit="1" customWidth="1"/>
    <col min="16" max="16" width="21.42578125" bestFit="1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69" t="s">
        <v>322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23" s="1" customFormat="1" ht="15.75" x14ac:dyDescent="0.25">
      <c r="B10" s="70" t="s">
        <v>371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23" s="1" customFormat="1" ht="15" x14ac:dyDescent="0.25">
      <c r="B11" s="71" t="s">
        <v>384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2:23" s="1" customFormat="1" ht="16.5" customHeight="1" x14ac:dyDescent="0.25">
      <c r="B12" s="3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2:23" s="1" customFormat="1" ht="13.5" customHeight="1" thickBot="1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2:23" ht="35.25" customHeight="1" thickBot="1" x14ac:dyDescent="0.25">
      <c r="B14" s="33" t="s">
        <v>49</v>
      </c>
      <c r="C14" s="34" t="s">
        <v>44</v>
      </c>
      <c r="D14" s="35" t="s">
        <v>162</v>
      </c>
      <c r="E14" s="33" t="s">
        <v>45</v>
      </c>
      <c r="F14" s="34" t="s">
        <v>46</v>
      </c>
      <c r="G14" s="34" t="s">
        <v>328</v>
      </c>
      <c r="H14" s="34" t="s">
        <v>329</v>
      </c>
      <c r="I14" s="34" t="s">
        <v>218</v>
      </c>
      <c r="J14" s="34" t="s">
        <v>77</v>
      </c>
      <c r="K14" s="34" t="s">
        <v>2</v>
      </c>
      <c r="L14" s="34" t="s">
        <v>3</v>
      </c>
      <c r="M14" s="34" t="s">
        <v>4</v>
      </c>
      <c r="N14" s="34" t="s">
        <v>5</v>
      </c>
      <c r="O14" s="34" t="s">
        <v>6</v>
      </c>
      <c r="P14" s="68" t="s">
        <v>62</v>
      </c>
      <c r="Q14" s="1"/>
      <c r="R14" s="1"/>
      <c r="S14" s="1"/>
      <c r="T14" s="1"/>
      <c r="U14" s="1"/>
      <c r="V14" s="1"/>
      <c r="W14" s="1"/>
    </row>
    <row r="15" spans="2:23" s="49" customFormat="1" ht="38.25" customHeight="1" x14ac:dyDescent="0.2">
      <c r="B15" s="36">
        <v>1</v>
      </c>
      <c r="C15" s="45" t="s">
        <v>290</v>
      </c>
      <c r="D15" s="60" t="s">
        <v>341</v>
      </c>
      <c r="E15" s="46" t="s">
        <v>330</v>
      </c>
      <c r="F15" s="37" t="s">
        <v>321</v>
      </c>
      <c r="G15" s="51">
        <v>44631</v>
      </c>
      <c r="H15" s="56">
        <v>44712</v>
      </c>
      <c r="I15" s="38" t="s">
        <v>287</v>
      </c>
      <c r="J15" s="65">
        <v>70000</v>
      </c>
      <c r="K15" s="41">
        <v>2009</v>
      </c>
      <c r="L15" s="41">
        <v>3769.65</v>
      </c>
      <c r="M15" s="41">
        <v>2128</v>
      </c>
      <c r="N15" s="41">
        <v>1000</v>
      </c>
      <c r="O15" s="41">
        <f>+K15+L15+M15+N15</f>
        <v>8906.65</v>
      </c>
      <c r="P15" s="42">
        <f>+J15-O15</f>
        <v>61093.35</v>
      </c>
    </row>
    <row r="16" spans="2:23" s="49" customFormat="1" ht="38.25" customHeight="1" x14ac:dyDescent="0.2">
      <c r="B16" s="36">
        <v>2</v>
      </c>
      <c r="C16" s="60" t="s">
        <v>291</v>
      </c>
      <c r="D16" s="60" t="s">
        <v>342</v>
      </c>
      <c r="E16" s="61" t="s">
        <v>313</v>
      </c>
      <c r="F16" s="38" t="s">
        <v>321</v>
      </c>
      <c r="G16" s="56">
        <v>44640</v>
      </c>
      <c r="H16" s="51">
        <v>44824</v>
      </c>
      <c r="I16" s="38" t="s">
        <v>288</v>
      </c>
      <c r="J16" s="65">
        <v>100000</v>
      </c>
      <c r="K16" s="41">
        <v>2870</v>
      </c>
      <c r="L16" s="41">
        <v>11711.01</v>
      </c>
      <c r="M16" s="41">
        <v>3040</v>
      </c>
      <c r="N16" s="43">
        <v>5521.25</v>
      </c>
      <c r="O16" s="41">
        <f>+K16+L16+M16+N16</f>
        <v>23142.260000000002</v>
      </c>
      <c r="P16" s="42">
        <f>+J16-O16</f>
        <v>76857.739999999991</v>
      </c>
    </row>
    <row r="17" spans="2:16" s="49" customFormat="1" ht="38.25" customHeight="1" x14ac:dyDescent="0.2">
      <c r="B17" s="36">
        <v>3</v>
      </c>
      <c r="C17" s="60" t="s">
        <v>332</v>
      </c>
      <c r="D17" s="60" t="s">
        <v>343</v>
      </c>
      <c r="E17" s="61" t="s">
        <v>312</v>
      </c>
      <c r="F17" s="38" t="s">
        <v>321</v>
      </c>
      <c r="G17" s="57">
        <v>44621</v>
      </c>
      <c r="H17" s="52">
        <v>44805</v>
      </c>
      <c r="I17" s="38" t="s">
        <v>288</v>
      </c>
      <c r="J17" s="65">
        <v>100000</v>
      </c>
      <c r="K17" s="41">
        <v>2870</v>
      </c>
      <c r="L17" s="41">
        <v>12105.37</v>
      </c>
      <c r="M17" s="41">
        <v>3040</v>
      </c>
      <c r="N17" s="41">
        <v>0</v>
      </c>
      <c r="O17" s="41">
        <f>+K17+L17+M17+N17</f>
        <v>18015.370000000003</v>
      </c>
      <c r="P17" s="42">
        <f>+J17-O17</f>
        <v>81984.63</v>
      </c>
    </row>
    <row r="18" spans="2:16" s="49" customFormat="1" ht="38.25" customHeight="1" x14ac:dyDescent="0.2">
      <c r="B18" s="36">
        <v>4</v>
      </c>
      <c r="C18" s="60" t="s">
        <v>292</v>
      </c>
      <c r="D18" s="60" t="s">
        <v>365</v>
      </c>
      <c r="E18" s="61" t="s">
        <v>366</v>
      </c>
      <c r="F18" s="38" t="s">
        <v>321</v>
      </c>
      <c r="G18" s="52">
        <v>44621</v>
      </c>
      <c r="H18" s="53">
        <v>44805</v>
      </c>
      <c r="I18" s="38" t="s">
        <v>287</v>
      </c>
      <c r="J18" s="65">
        <v>100000</v>
      </c>
      <c r="K18" s="41">
        <v>2870</v>
      </c>
      <c r="L18" s="41">
        <v>11711.01</v>
      </c>
      <c r="M18" s="41">
        <v>3040</v>
      </c>
      <c r="N18" s="41">
        <v>3328.34</v>
      </c>
      <c r="O18" s="41">
        <f t="shared" ref="O18:O49" si="0">+K18+L18+M18+N18</f>
        <v>20949.350000000002</v>
      </c>
      <c r="P18" s="42">
        <f t="shared" ref="P18:P49" si="1">+J18-O18</f>
        <v>79050.649999999994</v>
      </c>
    </row>
    <row r="19" spans="2:16" s="49" customFormat="1" ht="38.25" customHeight="1" x14ac:dyDescent="0.2">
      <c r="B19" s="36">
        <v>5</v>
      </c>
      <c r="C19" s="60" t="s">
        <v>336</v>
      </c>
      <c r="D19" s="60" t="s">
        <v>344</v>
      </c>
      <c r="E19" s="61" t="s">
        <v>318</v>
      </c>
      <c r="F19" s="38" t="s">
        <v>321</v>
      </c>
      <c r="G19" s="52">
        <v>44634</v>
      </c>
      <c r="H19" s="52">
        <v>44818</v>
      </c>
      <c r="I19" s="38" t="s">
        <v>288</v>
      </c>
      <c r="J19" s="65">
        <v>70000</v>
      </c>
      <c r="K19" s="41">
        <v>2009</v>
      </c>
      <c r="L19" s="41">
        <v>4737.5</v>
      </c>
      <c r="M19" s="41">
        <v>2128</v>
      </c>
      <c r="N19" s="43">
        <v>3154.9</v>
      </c>
      <c r="O19" s="41">
        <f t="shared" ref="O19:O25" si="2">+K19+L19+M19+N19</f>
        <v>12029.4</v>
      </c>
      <c r="P19" s="42">
        <f t="shared" ref="P19:P25" si="3">+J19-O19</f>
        <v>57970.6</v>
      </c>
    </row>
    <row r="20" spans="2:16" s="49" customFormat="1" ht="38.25" customHeight="1" x14ac:dyDescent="0.2">
      <c r="B20" s="36">
        <v>6</v>
      </c>
      <c r="C20" s="60" t="s">
        <v>295</v>
      </c>
      <c r="D20" s="62" t="s">
        <v>323</v>
      </c>
      <c r="E20" s="61" t="s">
        <v>333</v>
      </c>
      <c r="F20" s="38" t="s">
        <v>321</v>
      </c>
      <c r="G20" s="52">
        <v>44660</v>
      </c>
      <c r="H20" s="57">
        <v>44843</v>
      </c>
      <c r="I20" s="38" t="s">
        <v>287</v>
      </c>
      <c r="J20" s="65">
        <v>150000</v>
      </c>
      <c r="K20" s="41">
        <v>4305</v>
      </c>
      <c r="L20" s="41">
        <v>23866.62</v>
      </c>
      <c r="M20" s="41">
        <v>4560</v>
      </c>
      <c r="N20" s="41">
        <v>0</v>
      </c>
      <c r="O20" s="41">
        <f t="shared" si="2"/>
        <v>32731.62</v>
      </c>
      <c r="P20" s="42">
        <f t="shared" si="3"/>
        <v>117268.38</v>
      </c>
    </row>
    <row r="21" spans="2:16" s="49" customFormat="1" ht="38.25" customHeight="1" x14ac:dyDescent="0.2">
      <c r="B21" s="36">
        <v>7</v>
      </c>
      <c r="C21" s="60" t="s">
        <v>296</v>
      </c>
      <c r="D21" s="60" t="s">
        <v>319</v>
      </c>
      <c r="E21" s="61" t="s">
        <v>345</v>
      </c>
      <c r="F21" s="38" t="s">
        <v>321</v>
      </c>
      <c r="G21" s="52">
        <v>44677</v>
      </c>
      <c r="H21" s="57">
        <v>44860</v>
      </c>
      <c r="I21" s="38" t="s">
        <v>287</v>
      </c>
      <c r="J21" s="65">
        <v>80000</v>
      </c>
      <c r="K21" s="41">
        <v>2296</v>
      </c>
      <c r="L21" s="41">
        <v>4682.87</v>
      </c>
      <c r="M21" s="41">
        <v>2432</v>
      </c>
      <c r="N21" s="41">
        <v>6583.79</v>
      </c>
      <c r="O21" s="41">
        <f t="shared" si="2"/>
        <v>15994.66</v>
      </c>
      <c r="P21" s="42">
        <f t="shared" si="3"/>
        <v>64005.34</v>
      </c>
    </row>
    <row r="22" spans="2:16" s="49" customFormat="1" ht="38.25" customHeight="1" x14ac:dyDescent="0.2">
      <c r="B22" s="36">
        <v>8</v>
      </c>
      <c r="C22" s="60" t="s">
        <v>298</v>
      </c>
      <c r="D22" s="60" t="s">
        <v>319</v>
      </c>
      <c r="E22" s="61" t="s">
        <v>367</v>
      </c>
      <c r="F22" s="38" t="s">
        <v>321</v>
      </c>
      <c r="G22" s="52">
        <v>44677</v>
      </c>
      <c r="H22" s="57">
        <v>44860</v>
      </c>
      <c r="I22" s="38" t="s">
        <v>287</v>
      </c>
      <c r="J22" s="65">
        <v>48800</v>
      </c>
      <c r="K22" s="41">
        <v>1400.56</v>
      </c>
      <c r="L22" s="41">
        <v>0</v>
      </c>
      <c r="M22" s="41">
        <v>1483.52</v>
      </c>
      <c r="N22" s="41">
        <v>2188.31</v>
      </c>
      <c r="O22" s="41">
        <f t="shared" si="2"/>
        <v>5072.3899999999994</v>
      </c>
      <c r="P22" s="42">
        <f t="shared" si="3"/>
        <v>43727.61</v>
      </c>
    </row>
    <row r="23" spans="2:16" s="49" customFormat="1" ht="38.25" customHeight="1" x14ac:dyDescent="0.2">
      <c r="B23" s="36">
        <v>9</v>
      </c>
      <c r="C23" s="60" t="s">
        <v>297</v>
      </c>
      <c r="D23" s="60" t="s">
        <v>320</v>
      </c>
      <c r="E23" s="61" t="s">
        <v>346</v>
      </c>
      <c r="F23" s="38" t="s">
        <v>321</v>
      </c>
      <c r="G23" s="52">
        <v>44670</v>
      </c>
      <c r="H23" s="57">
        <v>44853</v>
      </c>
      <c r="I23" s="38" t="s">
        <v>287</v>
      </c>
      <c r="J23" s="65">
        <v>82000</v>
      </c>
      <c r="K23" s="41">
        <v>2353.4</v>
      </c>
      <c r="L23" s="41">
        <v>7476.96</v>
      </c>
      <c r="M23" s="41">
        <v>2492.8000000000002</v>
      </c>
      <c r="N23" s="67">
        <v>1577.45</v>
      </c>
      <c r="O23" s="41">
        <f t="shared" si="2"/>
        <v>13900.61</v>
      </c>
      <c r="P23" s="42">
        <f t="shared" si="3"/>
        <v>68099.39</v>
      </c>
    </row>
    <row r="24" spans="2:16" s="49" customFormat="1" ht="38.25" customHeight="1" x14ac:dyDescent="0.2">
      <c r="B24" s="36">
        <v>10</v>
      </c>
      <c r="C24" s="60" t="s">
        <v>334</v>
      </c>
      <c r="D24" s="60" t="s">
        <v>320</v>
      </c>
      <c r="E24" s="61" t="s">
        <v>367</v>
      </c>
      <c r="F24" s="38" t="s">
        <v>321</v>
      </c>
      <c r="G24" s="52">
        <v>44580</v>
      </c>
      <c r="H24" s="57">
        <v>44761</v>
      </c>
      <c r="I24" s="38" t="s">
        <v>287</v>
      </c>
      <c r="J24" s="65">
        <v>45000</v>
      </c>
      <c r="K24" s="41">
        <v>1291.5</v>
      </c>
      <c r="L24" s="41">
        <v>1148.33</v>
      </c>
      <c r="M24" s="41">
        <v>1368</v>
      </c>
      <c r="N24" s="41">
        <v>610.86</v>
      </c>
      <c r="O24" s="41">
        <f t="shared" si="2"/>
        <v>4418.6899999999996</v>
      </c>
      <c r="P24" s="42">
        <f t="shared" si="3"/>
        <v>40581.31</v>
      </c>
    </row>
    <row r="25" spans="2:16" s="49" customFormat="1" ht="38.25" customHeight="1" x14ac:dyDescent="0.2">
      <c r="B25" s="36">
        <v>11</v>
      </c>
      <c r="C25" s="60" t="s">
        <v>294</v>
      </c>
      <c r="D25" s="60" t="s">
        <v>347</v>
      </c>
      <c r="E25" s="61" t="s">
        <v>348</v>
      </c>
      <c r="F25" s="38" t="s">
        <v>321</v>
      </c>
      <c r="G25" s="52">
        <v>44652</v>
      </c>
      <c r="H25" s="52">
        <v>44835</v>
      </c>
      <c r="I25" s="38" t="s">
        <v>288</v>
      </c>
      <c r="J25" s="65">
        <v>150000</v>
      </c>
      <c r="K25" s="41">
        <v>4305</v>
      </c>
      <c r="L25" s="41">
        <v>23472.26</v>
      </c>
      <c r="M25" s="41">
        <v>4560</v>
      </c>
      <c r="N25" s="41">
        <v>1577.45</v>
      </c>
      <c r="O25" s="41">
        <f t="shared" si="2"/>
        <v>33914.71</v>
      </c>
      <c r="P25" s="42">
        <f t="shared" si="3"/>
        <v>116085.29000000001</v>
      </c>
    </row>
    <row r="26" spans="2:16" s="49" customFormat="1" ht="38.25" customHeight="1" x14ac:dyDescent="0.2">
      <c r="B26" s="36">
        <v>12</v>
      </c>
      <c r="C26" s="60" t="s">
        <v>293</v>
      </c>
      <c r="D26" s="60" t="s">
        <v>349</v>
      </c>
      <c r="E26" s="61" t="s">
        <v>368</v>
      </c>
      <c r="F26" s="38" t="s">
        <v>321</v>
      </c>
      <c r="G26" s="52">
        <v>44656</v>
      </c>
      <c r="H26" s="57">
        <v>44839</v>
      </c>
      <c r="I26" s="38" t="s">
        <v>288</v>
      </c>
      <c r="J26" s="65">
        <v>100000</v>
      </c>
      <c r="K26" s="41">
        <v>2870</v>
      </c>
      <c r="L26" s="41">
        <v>9387.35</v>
      </c>
      <c r="M26" s="41">
        <v>3040</v>
      </c>
      <c r="N26" s="43">
        <v>1577.45</v>
      </c>
      <c r="O26" s="41">
        <f t="shared" si="0"/>
        <v>16874.8</v>
      </c>
      <c r="P26" s="42">
        <f t="shared" si="1"/>
        <v>83125.2</v>
      </c>
    </row>
    <row r="27" spans="2:16" s="49" customFormat="1" ht="38.25" customHeight="1" x14ac:dyDescent="0.2">
      <c r="B27" s="36">
        <v>13</v>
      </c>
      <c r="C27" s="60" t="s">
        <v>299</v>
      </c>
      <c r="D27" s="60" t="s">
        <v>289</v>
      </c>
      <c r="E27" s="61" t="s">
        <v>350</v>
      </c>
      <c r="F27" s="38" t="s">
        <v>321</v>
      </c>
      <c r="G27" s="52">
        <v>44677</v>
      </c>
      <c r="H27" s="57">
        <v>44860</v>
      </c>
      <c r="I27" s="38" t="s">
        <v>288</v>
      </c>
      <c r="J27" s="65">
        <v>150000</v>
      </c>
      <c r="K27" s="41">
        <v>4305</v>
      </c>
      <c r="L27" s="41">
        <v>23866.62</v>
      </c>
      <c r="M27" s="41">
        <v>4560</v>
      </c>
      <c r="N27" s="41">
        <v>3094</v>
      </c>
      <c r="O27" s="41">
        <f t="shared" si="0"/>
        <v>35825.619999999995</v>
      </c>
      <c r="P27" s="42">
        <f t="shared" si="1"/>
        <v>114174.38</v>
      </c>
    </row>
    <row r="28" spans="2:16" s="49" customFormat="1" ht="38.25" customHeight="1" x14ac:dyDescent="0.2">
      <c r="B28" s="36">
        <v>14</v>
      </c>
      <c r="C28" s="60" t="s">
        <v>300</v>
      </c>
      <c r="D28" s="60" t="s">
        <v>289</v>
      </c>
      <c r="E28" s="61" t="s">
        <v>335</v>
      </c>
      <c r="F28" s="38" t="s">
        <v>321</v>
      </c>
      <c r="G28" s="52">
        <v>44593</v>
      </c>
      <c r="H28" s="57">
        <v>44774</v>
      </c>
      <c r="I28" s="38" t="s">
        <v>287</v>
      </c>
      <c r="J28" s="65">
        <v>47000</v>
      </c>
      <c r="K28" s="41">
        <v>1348.9</v>
      </c>
      <c r="L28" s="41">
        <v>0</v>
      </c>
      <c r="M28" s="41">
        <v>1428.8</v>
      </c>
      <c r="N28" s="41">
        <v>8419.69</v>
      </c>
      <c r="O28" s="41">
        <f t="shared" si="0"/>
        <v>11197.39</v>
      </c>
      <c r="P28" s="42">
        <f t="shared" si="1"/>
        <v>35802.61</v>
      </c>
    </row>
    <row r="29" spans="2:16" s="49" customFormat="1" ht="38.25" customHeight="1" x14ac:dyDescent="0.2">
      <c r="B29" s="36">
        <v>15</v>
      </c>
      <c r="C29" s="60" t="s">
        <v>301</v>
      </c>
      <c r="D29" s="60" t="s">
        <v>289</v>
      </c>
      <c r="E29" s="61" t="s">
        <v>335</v>
      </c>
      <c r="F29" s="38" t="s">
        <v>321</v>
      </c>
      <c r="G29" s="52">
        <v>44564</v>
      </c>
      <c r="H29" s="57">
        <v>44743</v>
      </c>
      <c r="I29" s="38" t="s">
        <v>288</v>
      </c>
      <c r="J29" s="65">
        <v>43000</v>
      </c>
      <c r="K29" s="41">
        <v>1234.0999999999999</v>
      </c>
      <c r="L29" s="41">
        <v>866.06</v>
      </c>
      <c r="M29" s="41">
        <v>1307.2</v>
      </c>
      <c r="N29" s="41">
        <v>0</v>
      </c>
      <c r="O29" s="41">
        <f t="shared" si="0"/>
        <v>3407.3599999999997</v>
      </c>
      <c r="P29" s="42">
        <f t="shared" si="1"/>
        <v>39592.639999999999</v>
      </c>
    </row>
    <row r="30" spans="2:16" s="49" customFormat="1" ht="38.25" customHeight="1" x14ac:dyDescent="0.2">
      <c r="B30" s="36">
        <v>16</v>
      </c>
      <c r="C30" s="60" t="s">
        <v>303</v>
      </c>
      <c r="D30" s="60" t="s">
        <v>324</v>
      </c>
      <c r="E30" s="61" t="s">
        <v>325</v>
      </c>
      <c r="F30" s="38" t="s">
        <v>321</v>
      </c>
      <c r="G30" s="52">
        <v>44652</v>
      </c>
      <c r="H30" s="51">
        <v>44835</v>
      </c>
      <c r="I30" s="38" t="s">
        <v>288</v>
      </c>
      <c r="J30" s="65">
        <v>82000</v>
      </c>
      <c r="K30" s="41">
        <v>2353.4</v>
      </c>
      <c r="L30" s="41">
        <v>3624.11</v>
      </c>
      <c r="M30" s="41">
        <v>2492.8000000000002</v>
      </c>
      <c r="N30" s="41">
        <v>0</v>
      </c>
      <c r="O30" s="41">
        <f>+K30+L30+M30+N30</f>
        <v>8470.3100000000013</v>
      </c>
      <c r="P30" s="42">
        <f>+J30-O30</f>
        <v>73529.69</v>
      </c>
    </row>
    <row r="31" spans="2:16" s="49" customFormat="1" ht="38.25" customHeight="1" x14ac:dyDescent="0.2">
      <c r="B31" s="36">
        <v>17</v>
      </c>
      <c r="C31" s="60" t="s">
        <v>304</v>
      </c>
      <c r="D31" s="60" t="s">
        <v>324</v>
      </c>
      <c r="E31" s="61" t="s">
        <v>315</v>
      </c>
      <c r="F31" s="38" t="s">
        <v>321</v>
      </c>
      <c r="G31" s="52">
        <v>44593</v>
      </c>
      <c r="H31" s="53">
        <v>44774</v>
      </c>
      <c r="I31" s="38" t="s">
        <v>288</v>
      </c>
      <c r="J31" s="65">
        <v>43000</v>
      </c>
      <c r="K31" s="41">
        <v>1234.0999999999999</v>
      </c>
      <c r="L31" s="41">
        <v>0</v>
      </c>
      <c r="M31" s="41">
        <v>1307.2</v>
      </c>
      <c r="N31" s="43">
        <v>1577.45</v>
      </c>
      <c r="O31" s="41">
        <f>+K31+L31+M31+N31</f>
        <v>4118.75</v>
      </c>
      <c r="P31" s="42">
        <f>+J31-O31</f>
        <v>38881.25</v>
      </c>
    </row>
    <row r="32" spans="2:16" s="49" customFormat="1" ht="38.25" customHeight="1" x14ac:dyDescent="0.2">
      <c r="B32" s="36">
        <v>18</v>
      </c>
      <c r="C32" s="60" t="s">
        <v>302</v>
      </c>
      <c r="D32" s="60" t="s">
        <v>351</v>
      </c>
      <c r="E32" s="61" t="s">
        <v>314</v>
      </c>
      <c r="F32" s="38" t="s">
        <v>321</v>
      </c>
      <c r="G32" s="52">
        <v>44652</v>
      </c>
      <c r="H32" s="57">
        <v>44835</v>
      </c>
      <c r="I32" s="38" t="s">
        <v>287</v>
      </c>
      <c r="J32" s="65">
        <v>70000</v>
      </c>
      <c r="K32" s="41">
        <v>2009</v>
      </c>
      <c r="L32" s="41">
        <v>2810.37</v>
      </c>
      <c r="M32" s="41">
        <v>2128</v>
      </c>
      <c r="N32" s="41">
        <v>2000</v>
      </c>
      <c r="O32" s="41">
        <f t="shared" si="0"/>
        <v>8947.369999999999</v>
      </c>
      <c r="P32" s="42">
        <f t="shared" si="1"/>
        <v>61052.630000000005</v>
      </c>
    </row>
    <row r="33" spans="2:16" s="49" customFormat="1" ht="38.25" customHeight="1" x14ac:dyDescent="0.2">
      <c r="B33" s="36">
        <v>19</v>
      </c>
      <c r="C33" s="60" t="s">
        <v>305</v>
      </c>
      <c r="D33" s="60" t="s">
        <v>326</v>
      </c>
      <c r="E33" s="61" t="s">
        <v>316</v>
      </c>
      <c r="F33" s="38" t="s">
        <v>321</v>
      </c>
      <c r="G33" s="52">
        <v>44621</v>
      </c>
      <c r="H33" s="57">
        <v>44805</v>
      </c>
      <c r="I33" s="38" t="s">
        <v>288</v>
      </c>
      <c r="J33" s="65">
        <v>150000</v>
      </c>
      <c r="K33" s="41">
        <v>4305</v>
      </c>
      <c r="L33" s="41">
        <v>23866.62</v>
      </c>
      <c r="M33" s="41">
        <v>4560</v>
      </c>
      <c r="N33" s="41">
        <v>0</v>
      </c>
      <c r="O33" s="41">
        <f t="shared" ref="O33:O38" si="4">+K33+L33+M33+N33</f>
        <v>32731.62</v>
      </c>
      <c r="P33" s="42">
        <f t="shared" ref="P33:P38" si="5">+J33-O33</f>
        <v>117268.38</v>
      </c>
    </row>
    <row r="34" spans="2:16" s="49" customFormat="1" ht="38.25" customHeight="1" x14ac:dyDescent="0.2">
      <c r="B34" s="36">
        <v>20</v>
      </c>
      <c r="C34" s="60" t="s">
        <v>306</v>
      </c>
      <c r="D34" s="60" t="s">
        <v>326</v>
      </c>
      <c r="E34" s="61" t="s">
        <v>317</v>
      </c>
      <c r="F34" s="38" t="s">
        <v>321</v>
      </c>
      <c r="G34" s="53">
        <v>44686</v>
      </c>
      <c r="H34" s="53">
        <v>44870</v>
      </c>
      <c r="I34" s="38" t="s">
        <v>288</v>
      </c>
      <c r="J34" s="65">
        <v>65000</v>
      </c>
      <c r="K34" s="41">
        <v>1865.5</v>
      </c>
      <c r="L34" s="41">
        <v>4427.58</v>
      </c>
      <c r="M34" s="41">
        <v>1976</v>
      </c>
      <c r="N34" s="41">
        <v>0</v>
      </c>
      <c r="O34" s="41">
        <f t="shared" si="4"/>
        <v>8269.08</v>
      </c>
      <c r="P34" s="42">
        <f t="shared" si="5"/>
        <v>56730.92</v>
      </c>
    </row>
    <row r="35" spans="2:16" s="49" customFormat="1" ht="38.25" customHeight="1" x14ac:dyDescent="0.2">
      <c r="B35" s="36">
        <v>21</v>
      </c>
      <c r="C35" s="60" t="s">
        <v>307</v>
      </c>
      <c r="D35" s="60" t="s">
        <v>352</v>
      </c>
      <c r="E35" s="61" t="s">
        <v>364</v>
      </c>
      <c r="F35" s="38" t="s">
        <v>321</v>
      </c>
      <c r="G35" s="52">
        <v>44669</v>
      </c>
      <c r="H35" s="54">
        <v>44852</v>
      </c>
      <c r="I35" s="38" t="s">
        <v>288</v>
      </c>
      <c r="J35" s="65">
        <v>82000</v>
      </c>
      <c r="K35" s="41">
        <v>2353.4</v>
      </c>
      <c r="L35" s="41">
        <v>7476.96</v>
      </c>
      <c r="M35" s="41">
        <v>2492.8000000000002</v>
      </c>
      <c r="N35" s="43">
        <v>1577.45</v>
      </c>
      <c r="O35" s="41">
        <f t="shared" si="4"/>
        <v>13900.61</v>
      </c>
      <c r="P35" s="42">
        <f t="shared" si="5"/>
        <v>68099.39</v>
      </c>
    </row>
    <row r="36" spans="2:16" s="49" customFormat="1" ht="38.25" customHeight="1" x14ac:dyDescent="0.2">
      <c r="B36" s="36">
        <v>22</v>
      </c>
      <c r="C36" s="60" t="s">
        <v>372</v>
      </c>
      <c r="D36" s="60" t="s">
        <v>373</v>
      </c>
      <c r="E36" s="61" t="s">
        <v>374</v>
      </c>
      <c r="F36" s="38" t="s">
        <v>321</v>
      </c>
      <c r="G36" s="53"/>
      <c r="H36" s="54"/>
      <c r="I36" s="38" t="s">
        <v>288</v>
      </c>
      <c r="J36" s="65">
        <v>82000</v>
      </c>
      <c r="K36" s="41">
        <v>2353.4</v>
      </c>
      <c r="L36" s="41">
        <v>7871.32</v>
      </c>
      <c r="M36" s="41">
        <v>2492.8000000000002</v>
      </c>
      <c r="N36" s="41">
        <v>0</v>
      </c>
      <c r="O36" s="41">
        <f t="shared" si="4"/>
        <v>12717.52</v>
      </c>
      <c r="P36" s="42">
        <f t="shared" si="5"/>
        <v>69282.48</v>
      </c>
    </row>
    <row r="37" spans="2:16" s="49" customFormat="1" ht="38.25" customHeight="1" x14ac:dyDescent="0.2">
      <c r="B37" s="36">
        <v>23</v>
      </c>
      <c r="C37" s="60" t="s">
        <v>311</v>
      </c>
      <c r="D37" s="60" t="s">
        <v>353</v>
      </c>
      <c r="E37" s="61" t="s">
        <v>354</v>
      </c>
      <c r="F37" s="38" t="s">
        <v>321</v>
      </c>
      <c r="G37" s="59">
        <v>44684</v>
      </c>
      <c r="H37" s="51">
        <v>44868</v>
      </c>
      <c r="I37" s="38" t="s">
        <v>288</v>
      </c>
      <c r="J37" s="65">
        <v>175000</v>
      </c>
      <c r="K37" s="41">
        <v>5022.5</v>
      </c>
      <c r="L37" s="41">
        <v>29747.24</v>
      </c>
      <c r="M37" s="41">
        <v>5320</v>
      </c>
      <c r="N37" s="41">
        <v>0</v>
      </c>
      <c r="O37" s="41">
        <f t="shared" si="4"/>
        <v>40089.740000000005</v>
      </c>
      <c r="P37" s="42">
        <f t="shared" si="5"/>
        <v>134910.26</v>
      </c>
    </row>
    <row r="38" spans="2:16" s="49" customFormat="1" ht="38.25" customHeight="1" x14ac:dyDescent="0.2">
      <c r="B38" s="36">
        <v>24</v>
      </c>
      <c r="C38" s="63" t="s">
        <v>339</v>
      </c>
      <c r="D38" s="63" t="s">
        <v>355</v>
      </c>
      <c r="E38" s="64" t="s">
        <v>356</v>
      </c>
      <c r="F38" s="40" t="s">
        <v>321</v>
      </c>
      <c r="G38" s="52">
        <v>44572</v>
      </c>
      <c r="H38" s="57">
        <v>44753</v>
      </c>
      <c r="I38" s="40" t="s">
        <v>287</v>
      </c>
      <c r="J38" s="66">
        <v>100000</v>
      </c>
      <c r="K38" s="44">
        <v>2870</v>
      </c>
      <c r="L38" s="44">
        <v>12105.37</v>
      </c>
      <c r="M38" s="44">
        <v>3040</v>
      </c>
      <c r="N38" s="44">
        <v>6810.45</v>
      </c>
      <c r="O38" s="41">
        <f t="shared" si="4"/>
        <v>24825.820000000003</v>
      </c>
      <c r="P38" s="42">
        <f t="shared" si="5"/>
        <v>75174.179999999993</v>
      </c>
    </row>
    <row r="39" spans="2:16" s="49" customFormat="1" ht="38.25" customHeight="1" x14ac:dyDescent="0.2">
      <c r="B39" s="36">
        <v>25</v>
      </c>
      <c r="C39" s="60" t="s">
        <v>308</v>
      </c>
      <c r="D39" s="60" t="s">
        <v>327</v>
      </c>
      <c r="E39" s="61" t="s">
        <v>357</v>
      </c>
      <c r="F39" s="38" t="s">
        <v>321</v>
      </c>
      <c r="G39" s="58">
        <v>44719</v>
      </c>
      <c r="H39" s="58">
        <v>44902</v>
      </c>
      <c r="I39" s="38" t="s">
        <v>288</v>
      </c>
      <c r="J39" s="65">
        <v>100000</v>
      </c>
      <c r="K39" s="41">
        <v>2870</v>
      </c>
      <c r="L39" s="41">
        <v>12105.37</v>
      </c>
      <c r="M39" s="41">
        <v>3040</v>
      </c>
      <c r="N39" s="41">
        <v>0</v>
      </c>
      <c r="O39" s="41">
        <f t="shared" si="0"/>
        <v>18015.370000000003</v>
      </c>
      <c r="P39" s="42">
        <f t="shared" si="1"/>
        <v>81984.63</v>
      </c>
    </row>
    <row r="40" spans="2:16" s="49" customFormat="1" ht="38.25" customHeight="1" x14ac:dyDescent="0.2">
      <c r="B40" s="36">
        <v>26</v>
      </c>
      <c r="C40" s="60" t="s">
        <v>375</v>
      </c>
      <c r="D40" s="60" t="s">
        <v>376</v>
      </c>
      <c r="E40" s="64" t="s">
        <v>377</v>
      </c>
      <c r="F40" s="38" t="s">
        <v>321</v>
      </c>
      <c r="G40" s="58"/>
      <c r="H40" s="58"/>
      <c r="I40" s="39" t="s">
        <v>288</v>
      </c>
      <c r="J40" s="65">
        <v>100000</v>
      </c>
      <c r="K40" s="41">
        <v>2870</v>
      </c>
      <c r="L40" s="41">
        <v>12105.37</v>
      </c>
      <c r="M40" s="41">
        <v>3040</v>
      </c>
      <c r="N40" s="41">
        <v>0</v>
      </c>
      <c r="O40" s="41">
        <f t="shared" si="0"/>
        <v>18015.370000000003</v>
      </c>
      <c r="P40" s="42">
        <f t="shared" si="1"/>
        <v>81984.63</v>
      </c>
    </row>
    <row r="41" spans="2:16" s="49" customFormat="1" ht="38.25" customHeight="1" x14ac:dyDescent="0.2">
      <c r="B41" s="36">
        <v>27</v>
      </c>
      <c r="C41" s="60" t="s">
        <v>337</v>
      </c>
      <c r="D41" s="60" t="s">
        <v>358</v>
      </c>
      <c r="E41" s="61" t="s">
        <v>359</v>
      </c>
      <c r="F41" s="38" t="s">
        <v>321</v>
      </c>
      <c r="G41" s="59">
        <v>44682</v>
      </c>
      <c r="H41" s="51">
        <v>44866</v>
      </c>
      <c r="I41" s="38" t="s">
        <v>288</v>
      </c>
      <c r="J41" s="65">
        <v>82000</v>
      </c>
      <c r="K41" s="41">
        <v>2353.4</v>
      </c>
      <c r="L41" s="41">
        <v>7871.32</v>
      </c>
      <c r="M41" s="41">
        <v>2492.8000000000002</v>
      </c>
      <c r="N41" s="41">
        <v>0</v>
      </c>
      <c r="O41" s="41">
        <f>+K41+L41+M41+N41</f>
        <v>12717.52</v>
      </c>
      <c r="P41" s="42">
        <f>+J41-O41</f>
        <v>69282.48</v>
      </c>
    </row>
    <row r="42" spans="2:16" s="49" customFormat="1" ht="38.25" customHeight="1" x14ac:dyDescent="0.2">
      <c r="B42" s="36">
        <v>28</v>
      </c>
      <c r="C42" s="60" t="s">
        <v>360</v>
      </c>
      <c r="D42" s="60" t="s">
        <v>358</v>
      </c>
      <c r="E42" s="61" t="s">
        <v>369</v>
      </c>
      <c r="F42" s="38" t="s">
        <v>321</v>
      </c>
      <c r="G42" s="51"/>
      <c r="H42" s="51"/>
      <c r="I42" s="38" t="s">
        <v>287</v>
      </c>
      <c r="J42" s="65">
        <v>40000</v>
      </c>
      <c r="K42" s="41">
        <v>1148</v>
      </c>
      <c r="L42" s="41">
        <v>442.65</v>
      </c>
      <c r="M42" s="41">
        <v>1216</v>
      </c>
      <c r="N42" s="41">
        <v>0</v>
      </c>
      <c r="O42" s="41">
        <f t="shared" si="0"/>
        <v>2806.65</v>
      </c>
      <c r="P42" s="42">
        <f t="shared" si="1"/>
        <v>37193.35</v>
      </c>
    </row>
    <row r="43" spans="2:16" s="49" customFormat="1" ht="38.25" customHeight="1" x14ac:dyDescent="0.2">
      <c r="B43" s="36">
        <v>29</v>
      </c>
      <c r="C43" s="60" t="s">
        <v>309</v>
      </c>
      <c r="D43" s="60" t="s">
        <v>358</v>
      </c>
      <c r="E43" s="61" t="s">
        <v>369</v>
      </c>
      <c r="F43" s="38" t="s">
        <v>321</v>
      </c>
      <c r="G43" s="52">
        <v>44653</v>
      </c>
      <c r="H43" s="52">
        <v>44836</v>
      </c>
      <c r="I43" s="38" t="s">
        <v>288</v>
      </c>
      <c r="J43" s="65">
        <v>41000</v>
      </c>
      <c r="K43" s="41">
        <v>1176.7</v>
      </c>
      <c r="L43" s="41">
        <v>583.79</v>
      </c>
      <c r="M43" s="41">
        <v>1246.4000000000001</v>
      </c>
      <c r="N43" s="41">
        <v>0</v>
      </c>
      <c r="O43" s="41">
        <f t="shared" si="0"/>
        <v>3006.8900000000003</v>
      </c>
      <c r="P43" s="42">
        <f t="shared" si="1"/>
        <v>37993.11</v>
      </c>
    </row>
    <row r="44" spans="2:16" s="49" customFormat="1" ht="38.25" customHeight="1" x14ac:dyDescent="0.2">
      <c r="B44" s="36">
        <v>30</v>
      </c>
      <c r="C44" s="60" t="s">
        <v>361</v>
      </c>
      <c r="D44" s="60" t="s">
        <v>362</v>
      </c>
      <c r="E44" s="61" t="s">
        <v>363</v>
      </c>
      <c r="F44" s="38" t="s">
        <v>321</v>
      </c>
      <c r="G44" s="52"/>
      <c r="H44" s="52"/>
      <c r="I44" s="38" t="s">
        <v>287</v>
      </c>
      <c r="J44" s="65">
        <v>43000</v>
      </c>
      <c r="K44" s="41">
        <v>1234.0999999999999</v>
      </c>
      <c r="L44" s="41">
        <v>0</v>
      </c>
      <c r="M44" s="41">
        <v>1307.2</v>
      </c>
      <c r="N44" s="41">
        <v>0</v>
      </c>
      <c r="O44" s="41">
        <f t="shared" si="0"/>
        <v>2541.3000000000002</v>
      </c>
      <c r="P44" s="42">
        <f t="shared" si="1"/>
        <v>40458.699999999997</v>
      </c>
    </row>
    <row r="45" spans="2:16" s="49" customFormat="1" ht="38.25" customHeight="1" x14ac:dyDescent="0.2">
      <c r="B45" s="36">
        <v>31</v>
      </c>
      <c r="C45" s="60" t="s">
        <v>310</v>
      </c>
      <c r="D45" s="60" t="s">
        <v>362</v>
      </c>
      <c r="E45" s="61" t="s">
        <v>370</v>
      </c>
      <c r="F45" s="38" t="s">
        <v>321</v>
      </c>
      <c r="G45" s="55">
        <v>44563</v>
      </c>
      <c r="H45" s="55">
        <v>44744</v>
      </c>
      <c r="I45" s="38" t="s">
        <v>288</v>
      </c>
      <c r="J45" s="65">
        <v>45900</v>
      </c>
      <c r="K45" s="41">
        <v>1317.33</v>
      </c>
      <c r="L45" s="41">
        <v>0</v>
      </c>
      <c r="M45" s="41">
        <v>1395.36</v>
      </c>
      <c r="N45" s="41">
        <v>0</v>
      </c>
      <c r="O45" s="41">
        <f t="shared" si="0"/>
        <v>2712.6899999999996</v>
      </c>
      <c r="P45" s="42">
        <f t="shared" si="1"/>
        <v>43187.31</v>
      </c>
    </row>
    <row r="46" spans="2:16" s="49" customFormat="1" ht="38.25" customHeight="1" x14ac:dyDescent="0.2">
      <c r="B46" s="36">
        <v>32</v>
      </c>
      <c r="C46" s="60" t="s">
        <v>338</v>
      </c>
      <c r="D46" s="60" t="s">
        <v>362</v>
      </c>
      <c r="E46" s="61" t="s">
        <v>370</v>
      </c>
      <c r="F46" s="38" t="s">
        <v>321</v>
      </c>
      <c r="G46" s="55">
        <v>44563</v>
      </c>
      <c r="H46" s="55">
        <v>44744</v>
      </c>
      <c r="I46" s="38" t="s">
        <v>287</v>
      </c>
      <c r="J46" s="65">
        <v>45900</v>
      </c>
      <c r="K46" s="41">
        <v>1317.33</v>
      </c>
      <c r="L46" s="41">
        <v>1275.3499999999999</v>
      </c>
      <c r="M46" s="41">
        <v>1395.36</v>
      </c>
      <c r="N46" s="41">
        <v>0</v>
      </c>
      <c r="O46" s="41">
        <f t="shared" si="0"/>
        <v>3988.04</v>
      </c>
      <c r="P46" s="42">
        <f t="shared" si="1"/>
        <v>41911.96</v>
      </c>
    </row>
    <row r="47" spans="2:16" s="49" customFormat="1" ht="38.25" customHeight="1" x14ac:dyDescent="0.2">
      <c r="B47" s="36">
        <v>33</v>
      </c>
      <c r="C47" s="60" t="s">
        <v>378</v>
      </c>
      <c r="D47" s="60" t="s">
        <v>362</v>
      </c>
      <c r="E47" s="61" t="s">
        <v>363</v>
      </c>
      <c r="F47" s="38" t="s">
        <v>321</v>
      </c>
      <c r="G47" s="55"/>
      <c r="H47" s="55"/>
      <c r="I47" s="38" t="s">
        <v>288</v>
      </c>
      <c r="J47" s="65">
        <v>43000</v>
      </c>
      <c r="K47" s="41">
        <v>1234.0999999999999</v>
      </c>
      <c r="L47" s="41">
        <v>866.06</v>
      </c>
      <c r="M47" s="41">
        <v>1307.2</v>
      </c>
      <c r="N47" s="41">
        <v>5279.41</v>
      </c>
      <c r="O47" s="41">
        <f t="shared" si="0"/>
        <v>8686.77</v>
      </c>
      <c r="P47" s="42">
        <f t="shared" si="1"/>
        <v>34313.229999999996</v>
      </c>
    </row>
    <row r="48" spans="2:16" s="49" customFormat="1" ht="38.25" customHeight="1" x14ac:dyDescent="0.2">
      <c r="B48" s="36">
        <v>34</v>
      </c>
      <c r="C48" s="60" t="s">
        <v>379</v>
      </c>
      <c r="D48" s="60" t="s">
        <v>381</v>
      </c>
      <c r="E48" s="61" t="s">
        <v>380</v>
      </c>
      <c r="F48" s="38" t="s">
        <v>321</v>
      </c>
      <c r="G48" s="55"/>
      <c r="H48" s="55"/>
      <c r="I48" s="38" t="s">
        <v>287</v>
      </c>
      <c r="J48" s="65">
        <v>65000</v>
      </c>
      <c r="K48" s="41">
        <v>1865.5</v>
      </c>
      <c r="L48" s="41">
        <v>4112.09</v>
      </c>
      <c r="M48" s="41">
        <v>1976</v>
      </c>
      <c r="N48" s="41">
        <v>1577.45</v>
      </c>
      <c r="O48" s="41">
        <f t="shared" si="0"/>
        <v>9531.0400000000009</v>
      </c>
      <c r="P48" s="42">
        <f t="shared" si="1"/>
        <v>55468.959999999999</v>
      </c>
    </row>
    <row r="49" spans="1:19" s="49" customFormat="1" ht="38.25" customHeight="1" thickBot="1" x14ac:dyDescent="0.25">
      <c r="B49" s="36">
        <v>35</v>
      </c>
      <c r="C49" s="60" t="s">
        <v>382</v>
      </c>
      <c r="D49" s="60" t="s">
        <v>381</v>
      </c>
      <c r="E49" s="61" t="s">
        <v>383</v>
      </c>
      <c r="F49" s="38" t="s">
        <v>321</v>
      </c>
      <c r="G49" s="55"/>
      <c r="H49" s="55"/>
      <c r="I49" s="38" t="s">
        <v>287</v>
      </c>
      <c r="J49" s="65">
        <v>140000</v>
      </c>
      <c r="K49" s="41">
        <f t="shared" ref="K49" si="6">J49*0.0287</f>
        <v>4018</v>
      </c>
      <c r="L49" s="41">
        <v>21514.37</v>
      </c>
      <c r="M49" s="41">
        <f t="shared" ref="M49" si="7">J49*0.0304</f>
        <v>4256</v>
      </c>
      <c r="N49" s="41">
        <v>10700</v>
      </c>
      <c r="O49" s="41">
        <f t="shared" si="0"/>
        <v>40488.369999999995</v>
      </c>
      <c r="P49" s="42">
        <f t="shared" si="1"/>
        <v>99511.63</v>
      </c>
    </row>
    <row r="50" spans="1:19" s="50" customFormat="1" ht="25.5" customHeight="1" thickBot="1" x14ac:dyDescent="0.25">
      <c r="B50" s="73" t="s">
        <v>63</v>
      </c>
      <c r="C50" s="74"/>
      <c r="D50" s="74"/>
      <c r="E50" s="74"/>
      <c r="F50" s="74"/>
      <c r="G50" s="74"/>
      <c r="H50" s="74"/>
      <c r="I50" s="75"/>
      <c r="J50" s="47">
        <f t="shared" ref="J50:P50" si="8">SUM(J15:J49)</f>
        <v>2930600</v>
      </c>
      <c r="K50" s="47">
        <f>SUM(K15:K49)</f>
        <v>84108.220000000016</v>
      </c>
      <c r="L50" s="47">
        <f>SUM(L15:L49)</f>
        <v>291607.54999999993</v>
      </c>
      <c r="M50" s="47">
        <f t="shared" si="8"/>
        <v>89090.240000000005</v>
      </c>
      <c r="N50" s="47">
        <f t="shared" si="8"/>
        <v>68155.7</v>
      </c>
      <c r="O50" s="47">
        <f t="shared" si="8"/>
        <v>532961.71</v>
      </c>
      <c r="P50" s="48">
        <f t="shared" si="8"/>
        <v>2397638.2899999996</v>
      </c>
      <c r="Q50" s="49"/>
      <c r="R50" s="49"/>
      <c r="S50" s="49"/>
    </row>
    <row r="51" spans="1:1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76.5" customHeight="1" x14ac:dyDescent="0.2">
      <c r="A52" s="1"/>
      <c r="B52" s="1"/>
      <c r="C52" s="1"/>
      <c r="D52" s="5"/>
      <c r="E52" s="1"/>
      <c r="F52" s="5"/>
      <c r="G52" s="5"/>
      <c r="H52" s="5"/>
      <c r="I52" s="5"/>
      <c r="J52" s="5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x14ac:dyDescent="0.2">
      <c r="A53" s="1"/>
      <c r="B53" s="1"/>
      <c r="C53" s="4" t="s">
        <v>266</v>
      </c>
      <c r="D53" s="5"/>
      <c r="E53" s="4" t="s">
        <v>340</v>
      </c>
      <c r="F53" s="5"/>
      <c r="G53" s="5"/>
      <c r="H53" s="5"/>
      <c r="I53" s="5"/>
      <c r="J53" s="5"/>
      <c r="K53" s="5"/>
      <c r="L53" s="72" t="s">
        <v>268</v>
      </c>
      <c r="M53" s="72"/>
      <c r="N53" s="1"/>
      <c r="O53" s="1"/>
      <c r="P53" s="1"/>
      <c r="Q53" s="1"/>
      <c r="R53" s="1"/>
      <c r="S53" s="1"/>
    </row>
    <row r="54" spans="1:19" ht="14.25" x14ac:dyDescent="0.2">
      <c r="A54" s="1"/>
      <c r="B54" s="1"/>
      <c r="C54" s="4"/>
      <c r="D54" s="5"/>
      <c r="E54" s="4"/>
      <c r="F54" s="5"/>
      <c r="G54" s="5"/>
      <c r="H54" s="5"/>
      <c r="I54" s="5"/>
      <c r="J54" s="5"/>
      <c r="K54" s="5"/>
      <c r="L54" s="5"/>
      <c r="M54" s="72"/>
      <c r="N54" s="72"/>
      <c r="O54" s="5"/>
      <c r="P54" s="1"/>
      <c r="Q54" s="1"/>
      <c r="R54" s="1"/>
      <c r="S54" s="1"/>
    </row>
    <row r="55" spans="1:19" ht="41.25" customHeight="1" x14ac:dyDescent="0.2">
      <c r="A55" s="1"/>
      <c r="B55" s="1"/>
      <c r="C55" s="7"/>
      <c r="D55" s="5"/>
      <c r="E55" s="7"/>
      <c r="F55" s="5"/>
      <c r="G55" s="5"/>
      <c r="H55" s="5"/>
      <c r="I55" s="5"/>
      <c r="J55" s="5"/>
      <c r="K55" s="7"/>
      <c r="L55" s="7"/>
      <c r="M55" s="7"/>
      <c r="N55" s="7"/>
      <c r="O55" s="5"/>
      <c r="P55" s="1"/>
      <c r="Q55" s="1"/>
      <c r="R55" s="1"/>
      <c r="S55" s="1"/>
    </row>
    <row r="56" spans="1:19" ht="14.25" x14ac:dyDescent="0.2">
      <c r="A56" s="1"/>
      <c r="B56" s="1"/>
      <c r="C56" s="3" t="s">
        <v>267</v>
      </c>
      <c r="D56" s="5"/>
      <c r="E56" s="3" t="s">
        <v>331</v>
      </c>
      <c r="F56" s="5"/>
      <c r="G56" s="5"/>
      <c r="H56" s="5"/>
      <c r="I56" s="5"/>
      <c r="J56" s="5"/>
      <c r="K56" s="76" t="s">
        <v>385</v>
      </c>
      <c r="L56" s="76"/>
      <c r="M56" s="76"/>
      <c r="N56" s="76"/>
      <c r="O56" s="5"/>
      <c r="P56" s="1"/>
      <c r="Q56" s="1"/>
      <c r="R56" s="1"/>
      <c r="S56" s="1"/>
    </row>
    <row r="57" spans="1:19" ht="14.25" x14ac:dyDescent="0.2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"/>
      <c r="Q57" s="1"/>
      <c r="R57" s="1"/>
      <c r="S57" s="1"/>
    </row>
    <row r="58" spans="1:19" ht="14.25" x14ac:dyDescent="0.2">
      <c r="A58" s="1"/>
      <c r="B58" s="1"/>
      <c r="C58" s="1"/>
      <c r="D58" s="1"/>
      <c r="E58" s="5"/>
      <c r="F58" s="4"/>
      <c r="G58" s="4"/>
      <c r="H58" s="4"/>
      <c r="I58" s="5"/>
      <c r="J58" s="6"/>
      <c r="K58" s="5"/>
      <c r="L58" s="5"/>
      <c r="M58" s="5"/>
      <c r="N58" s="5"/>
      <c r="O58" s="5"/>
      <c r="P58" s="1"/>
      <c r="Q58" s="1"/>
      <c r="R58" s="1"/>
      <c r="S58" s="1"/>
    </row>
    <row r="59" spans="1:19" ht="14.25" x14ac:dyDescent="0.2">
      <c r="A59" s="1"/>
      <c r="B59" s="1"/>
      <c r="C59" s="1"/>
      <c r="D59" s="4"/>
      <c r="E59" s="5"/>
      <c r="F59" s="4"/>
      <c r="G59" s="4"/>
      <c r="H59" s="4"/>
      <c r="I59" s="5"/>
      <c r="J59" s="4"/>
      <c r="K59" s="5"/>
      <c r="L59" s="5"/>
      <c r="M59" s="72"/>
      <c r="N59" s="72"/>
      <c r="O59" s="5"/>
      <c r="P59" s="1"/>
      <c r="Q59" s="1"/>
      <c r="R59" s="1"/>
      <c r="S59" s="1"/>
    </row>
    <row r="60" spans="1:19" ht="14.25" x14ac:dyDescent="0.2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"/>
      <c r="Q60" s="1"/>
      <c r="R60" s="1"/>
      <c r="S60" s="1"/>
    </row>
    <row r="61" spans="1:19" ht="14.25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</sheetData>
  <mergeCells count="11">
    <mergeCell ref="R12:S12"/>
    <mergeCell ref="M54:N54"/>
    <mergeCell ref="K56:N56"/>
    <mergeCell ref="M59:N59"/>
    <mergeCell ref="B13:R13"/>
    <mergeCell ref="B9:P9"/>
    <mergeCell ref="B10:P10"/>
    <mergeCell ref="B11:P11"/>
    <mergeCell ref="L53:M53"/>
    <mergeCell ref="B50:I50"/>
    <mergeCell ref="C12:Q12"/>
  </mergeCells>
  <printOptions gridLines="1"/>
  <pageMargins left="0.23622047244094491" right="0.23622047244094491" top="0.74803149606299213" bottom="0.74803149606299213" header="0.31496062992125984" footer="0.31496062992125984"/>
  <pageSetup paperSize="5" scale="42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Glarquis Gómez Batista</cp:lastModifiedBy>
  <cp:lastPrinted>2023-09-14T19:12:09Z</cp:lastPrinted>
  <dcterms:created xsi:type="dcterms:W3CDTF">2017-10-11T04:49:31Z</dcterms:created>
  <dcterms:modified xsi:type="dcterms:W3CDTF">2023-09-15T19:59:48Z</dcterms:modified>
</cp:coreProperties>
</file>