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9.Septiembre 2023/"/>
    </mc:Choice>
  </mc:AlternateContent>
  <xr:revisionPtr revIDLastSave="488" documentId="8_{368BA66E-9229-4241-8FAD-5DE35FD6C278}" xr6:coauthVersionLast="47" xr6:coauthVersionMax="47" xr10:uidLastSave="{A606C0BF-F348-46EE-B5E5-3056E6347998}"/>
  <bookViews>
    <workbookView xWindow="-120" yWindow="-120" windowWidth="29040" windowHeight="15840" xr2:uid="{00000000-000D-0000-FFFF-FFFF00000000}"/>
  </bookViews>
  <sheets>
    <sheet name="EMPLEADOS FIJOS" sheetId="20" r:id="rId1"/>
    <sheet name="Base de Datos" sheetId="18" state="hidden" r:id="rId2"/>
  </sheets>
  <definedNames>
    <definedName name="_xlnm._FilterDatabase" localSheetId="0" hidden="1">'EMPLEADOS FIJOS'!$B$14:$N$76</definedName>
    <definedName name="_xlnm.Print_Area" localSheetId="0">'EMPLEADOS FIJOS'!$B$1:$N$87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8" i="20" l="1"/>
  <c r="I18" i="20"/>
  <c r="M18" i="20" l="1"/>
  <c r="N18" i="20" s="1"/>
  <c r="M41" i="20"/>
  <c r="N41" i="20" s="1"/>
  <c r="M42" i="20" l="1"/>
  <c r="N42" i="20" s="1"/>
  <c r="M60" i="20"/>
  <c r="N60" i="20" s="1"/>
  <c r="M74" i="20"/>
  <c r="N74" i="20" s="1"/>
  <c r="M51" i="20"/>
  <c r="N51" i="20" s="1"/>
  <c r="M56" i="20"/>
  <c r="N56" i="20" s="1"/>
  <c r="M67" i="20"/>
  <c r="N67" i="20" s="1"/>
  <c r="M47" i="20"/>
  <c r="N47" i="20" s="1"/>
  <c r="M48" i="20"/>
  <c r="N48" i="20" s="1"/>
  <c r="M32" i="20"/>
  <c r="N32" i="20" s="1"/>
  <c r="M69" i="20"/>
  <c r="N69" i="20" s="1"/>
  <c r="M68" i="20"/>
  <c r="N68" i="20" s="1"/>
  <c r="M21" i="20"/>
  <c r="N21" i="20" s="1"/>
  <c r="M46" i="20"/>
  <c r="N46" i="20" s="1"/>
  <c r="M30" i="20"/>
  <c r="N30" i="20" s="1"/>
  <c r="M63" i="20"/>
  <c r="N63" i="20" s="1"/>
  <c r="M55" i="20"/>
  <c r="N55" i="20" s="1"/>
  <c r="M50" i="20"/>
  <c r="N50" i="20" s="1"/>
  <c r="K76" i="20"/>
  <c r="J76" i="20"/>
  <c r="I76" i="20"/>
  <c r="H76" i="20"/>
  <c r="M72" i="20"/>
  <c r="N72" i="20" s="1"/>
  <c r="M53" i="20"/>
  <c r="N53" i="20" s="1"/>
  <c r="M52" i="20"/>
  <c r="N52" i="20" s="1"/>
  <c r="M57" i="20"/>
  <c r="N57" i="20" s="1"/>
  <c r="M54" i="20"/>
  <c r="N54" i="20" s="1"/>
  <c r="M34" i="20"/>
  <c r="N34" i="20" s="1"/>
  <c r="M61" i="20"/>
  <c r="N61" i="20" s="1"/>
  <c r="M75" i="20"/>
  <c r="N75" i="20" s="1"/>
  <c r="M15" i="20"/>
  <c r="N15" i="20" s="1"/>
  <c r="M16" i="20"/>
  <c r="N16" i="20" s="1"/>
  <c r="M22" i="20"/>
  <c r="N22" i="20" s="1"/>
  <c r="M20" i="20"/>
  <c r="N20" i="20" s="1"/>
  <c r="M19" i="20"/>
  <c r="N19" i="20" s="1"/>
  <c r="M23" i="20"/>
  <c r="N23" i="20" s="1"/>
  <c r="M17" i="20"/>
  <c r="N17" i="20" s="1"/>
  <c r="M66" i="20"/>
  <c r="N66" i="20" s="1"/>
  <c r="M64" i="20"/>
  <c r="N64" i="20" s="1"/>
  <c r="M65" i="20"/>
  <c r="N65" i="20" s="1"/>
  <c r="M62" i="20"/>
  <c r="N62" i="20" s="1"/>
  <c r="M29" i="20"/>
  <c r="N29" i="20" s="1"/>
  <c r="M28" i="20"/>
  <c r="N28" i="20" s="1"/>
  <c r="M70" i="20"/>
  <c r="N70" i="20" s="1"/>
  <c r="M39" i="20"/>
  <c r="N39" i="20" s="1"/>
  <c r="M36" i="20"/>
  <c r="N36" i="20" s="1"/>
  <c r="M37" i="20"/>
  <c r="N37" i="20" s="1"/>
  <c r="M35" i="20"/>
  <c r="N35" i="20" s="1"/>
  <c r="M38" i="20"/>
  <c r="N38" i="20" s="1"/>
  <c r="M71" i="20"/>
  <c r="N71" i="20" s="1"/>
  <c r="M33" i="20"/>
  <c r="N33" i="20" s="1"/>
  <c r="M31" i="20"/>
  <c r="N31" i="20" s="1"/>
  <c r="M58" i="20"/>
  <c r="N58" i="20" s="1"/>
  <c r="M59" i="20"/>
  <c r="N59" i="20" s="1"/>
  <c r="M24" i="20"/>
  <c r="N24" i="20" s="1"/>
  <c r="M25" i="20"/>
  <c r="N25" i="20" s="1"/>
  <c r="M26" i="20"/>
  <c r="N26" i="20" s="1"/>
  <c r="M27" i="20"/>
  <c r="N27" i="20" s="1"/>
  <c r="M40" i="20"/>
  <c r="N40" i="20" s="1"/>
  <c r="M43" i="20"/>
  <c r="N43" i="20" s="1"/>
  <c r="M45" i="20"/>
  <c r="N45" i="20" s="1"/>
  <c r="M44" i="20"/>
  <c r="N44" i="20" s="1"/>
  <c r="M49" i="20"/>
  <c r="N49" i="20" s="1"/>
  <c r="M73" i="20"/>
  <c r="N73" i="20" s="1"/>
  <c r="L76" i="20" l="1"/>
  <c r="N76" i="20"/>
  <c r="M76" i="20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<sst xmlns="http://schemas.openxmlformats.org/spreadsheetml/2006/main" count="1310" uniqueCount="422">
  <si>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</si>
  <si>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</si>
  <si>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</si>
  <si>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</si>
  <si>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</si>
  <si>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</si>
  <si>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</si>
  <si>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</si>
  <si>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</si>
  <si>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</si>
  <si>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</si>
  <si>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</si>
  <si>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</si>
  <si>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</si>
  <si>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</si>
  <si>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</si>
  <si>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</si>
  <si>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</si>
  <si>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</si>
  <si>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</si>
  <si>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</si>
  <si>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</si>
  <si>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</si>
  <si>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</si>
  <si>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</si>
  <si>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</si>
  <si>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</si>
  <si>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</si>
  <si>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</si>
  <si>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</si>
  <si>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</si>
  <si>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</si>
  <si>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</si>
  <si>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</si>
  <si>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</si>
  <si>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</si>
  <si>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</si>
  <si>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</si>
  <si>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</si>
  <si>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</si>
  <si>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</si>
  <si>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</si>
  <si>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</si>
  <si>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</si>
  <si>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</si>
  <si>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</si>
  <si>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</si>
  <si>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</si>
  <si>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</si>
  <si>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</si>
  <si>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</si>
  <si>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</si>
  <si>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</si>
  <si>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</si>
  <si>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</si>
  <si>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</si>
  <si>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</si>
  <si>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</si>
  <si>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</si>
  <si>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</si>
  <si>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</si>
  <si>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</si>
  <si>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</si>
  <si>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</si>
  <si>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</si>
  <si>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</si>
  <si>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</si>
  <si>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</si>
  <si>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</si>
  <si>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</si>
  <si>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</si>
  <si>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</si>
  <si>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</si>
  <si>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</si>
  <si>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</si>
  <si>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</si>
  <si>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</si>
  <si>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</si>
  <si>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</si>
  <si>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</si>
  <si>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</si>
  <si>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</si>
  <si>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</si>
  <si>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</si>
  <si>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</si>
  <si>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</si>
  <si>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</si>
  <si>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</si>
  <si>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</si>
  <si>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</si>
  <si>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</si>
  <si>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</si>
  <si>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</si>
  <si>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</si>
  <si>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</si>
  <si>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</si>
  <si>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</si>
  <si>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</si>
  <si>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</si>
  <si>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</si>
  <si>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</si>
  <si>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</si>
  <si>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</si>
  <si>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</si>
  <si>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</si>
  <si>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</si>
  <si>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</si>
  <si>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</si>
  <si>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</si>
  <si>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</si>
  <si>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</si>
  <si>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</si>
  <si>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</si>
  <si>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</si>
  <si>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</si>
  <si>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</si>
  <si>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</si>
  <si>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</si>
  <si>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</si>
  <si>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</si>
  <si>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</si>
  <si>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</si>
  <si>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</si>
  <si>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</si>
  <si>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</si>
  <si>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</si>
  <si>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</si>
  <si>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</si>
  <si>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</si>
  <si>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</si>
  <si>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</si>
  <si>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</si>
  <si>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</si>
  <si>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</si>
  <si>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</si>
  <si>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</si>
  <si>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</si>
  <si>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</si>
  <si>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</si>
  <si>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</si>
  <si>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</si>
  <si>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</si>
  <si>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</si>
  <si>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</si>
  <si>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</si>
  <si>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</si>
  <si>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</si>
  <si>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</si>
  <si>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</si>
  <si>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</si>
  <si>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</si>
  <si>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</si>
  <si>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</si>
  <si>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</si>
  <si>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</si>
  <si>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</si>
  <si>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</si>
  <si>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</si>
  <si>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</si>
  <si>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</si>
  <si>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</si>
  <si>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</si>
  <si>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</si>
  <si>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</si>
  <si>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</si>
  <si>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</si>
  <si>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</si>
  <si>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</si>
  <si>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</si>
  <si>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</si>
  <si>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</si>
  <si>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</si>
  <si>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</si>
  <si>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</si>
  <si>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</si>
  <si>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</si>
  <si>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</si>
  <si>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</si>
  <si>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</si>
  <si>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</si>
  <si>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</si>
  <si>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</si>
  <si>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</si>
  <si>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</si>
  <si>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</si>
  <si>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</si>
  <si>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</si>
  <si>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</si>
  <si>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</si>
  <si>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</si>
  <si>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</si>
  <si>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</si>
  <si>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</si>
  <si>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</si>
  <si>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</si>
  <si>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</si>
  <si>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</si>
  <si>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</si>
  <si>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</si>
  <si>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</si>
  <si>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</si>
  <si>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</si>
  <si>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</si>
  <si>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</si>
  <si>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</si>
  <si>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</si>
  <si>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</si>
  <si>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</si>
  <si>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</si>
  <si>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</si>
  <si>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</si>
  <si>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</si>
  <si>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</si>
  <si>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</si>
  <si>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</si>
  <si>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</si>
  <si>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</si>
  <si>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</si>
  <si>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</si>
  <si>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</si>
  <si>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</si>
  <si>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</si>
  <si>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</si>
  <si>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</si>
  <si>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</si>
  <si>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</si>
  <si>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</si>
  <si>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</si>
  <si>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</si>
  <si>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</si>
  <si>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</si>
  <si>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</si>
  <si>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</si>
  <si>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</si>
  <si>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</si>
  <si>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</si>
  <si>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</si>
  <si>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</si>
  <si>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</si>
  <si>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</si>
  <si>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</si>
  <si>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</si>
  <si>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</si>
  <si>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</si>
  <si>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</si>
  <si>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</si>
  <si>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</si>
  <si>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</si>
  <si>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</si>
  <si>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</si>
  <si>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</si>
  <si>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</si>
  <si>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</si>
  <si>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</si>
  <si>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</si>
  <si>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</si>
  <si>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</si>
  <si>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</si>
  <si>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</si>
  <si>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</si>
  <si>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</si>
  <si>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</si>
  <si>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</si>
  <si>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</si>
  <si>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</si>
  <si>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</si>
  <si>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</si>
  <si>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</si>
  <si>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</si>
  <si>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</si>
  <si>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</si>
  <si>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</si>
  <si>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</si>
  <si>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</si>
  <si>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</si>
  <si>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</si>
  <si>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</si>
  <si>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</si>
  <si>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</si>
  <si>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</si>
  <si>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</si>
  <si>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</si>
  <si>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</si>
  <si>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</si>
  <si>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</si>
  <si>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</si>
  <si>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</si>
  <si>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 xml:space="preserve">Juan José Martínez Morales </t>
  </si>
  <si>
    <t>M</t>
  </si>
  <si>
    <t xml:space="preserve">Asesor </t>
  </si>
  <si>
    <t>Indhira Gitte Méndez</t>
  </si>
  <si>
    <t>F</t>
  </si>
  <si>
    <t>Secretaria</t>
  </si>
  <si>
    <t>José Rafael Espaillat Muñoz</t>
  </si>
  <si>
    <t xml:space="preserve">Rector </t>
  </si>
  <si>
    <t xml:space="preserve">Norberto Luis Soto </t>
  </si>
  <si>
    <t>Amable Arturo Padilla Guerrero</t>
  </si>
  <si>
    <t xml:space="preserve">Wanda Cabruja Rodríguez </t>
  </si>
  <si>
    <t xml:space="preserve">Secretaria Ejecutiva </t>
  </si>
  <si>
    <t xml:space="preserve">Julio Angel Altagracia Contreras </t>
  </si>
  <si>
    <t xml:space="preserve">Ana Julia Toribio Pérez </t>
  </si>
  <si>
    <t>Jan Antonio Nadal Quezada</t>
  </si>
  <si>
    <t xml:space="preserve">Orlando Alfonso Suazo Medina </t>
  </si>
  <si>
    <t xml:space="preserve">Roberto Miguel de Jesús Rodríguez Castillo </t>
  </si>
  <si>
    <t>Vicerrector Administrativo</t>
  </si>
  <si>
    <t xml:space="preserve">Vicerrectoría Administrativa  </t>
  </si>
  <si>
    <t xml:space="preserve">Bernardo Paula Ravelo </t>
  </si>
  <si>
    <t>Auxiliar de Almacén y Suministro</t>
  </si>
  <si>
    <t xml:space="preserve">Departamento Administrativo </t>
  </si>
  <si>
    <t xml:space="preserve">Cristóbal Gedeón Guardáramos </t>
  </si>
  <si>
    <t xml:space="preserve">Mensajero Interno </t>
  </si>
  <si>
    <t xml:space="preserve">Pedro del Carmen Ramírez </t>
  </si>
  <si>
    <t xml:space="preserve">Chofer </t>
  </si>
  <si>
    <t xml:space="preserve">Luis Daniel Paulino Martínez </t>
  </si>
  <si>
    <t xml:space="preserve">Mensajero Externo </t>
  </si>
  <si>
    <t xml:space="preserve">Leny Segura Jimenez </t>
  </si>
  <si>
    <t>Francisco Alberto Miliano Peña</t>
  </si>
  <si>
    <t>Chofer</t>
  </si>
  <si>
    <t>Edixon de la Rosa Angomas</t>
  </si>
  <si>
    <t>Neirin Terrero de Oleo</t>
  </si>
  <si>
    <t xml:space="preserve">Conserje </t>
  </si>
  <si>
    <t>José Manuel González Cepeda</t>
  </si>
  <si>
    <t>Encargado de Sección Servicios Generales</t>
  </si>
  <si>
    <t>Teresa Ramírez de los Santos</t>
  </si>
  <si>
    <t xml:space="preserve">Juana Agustina Marmolejos </t>
  </si>
  <si>
    <t>Delvin de la Rosa Sánchez</t>
  </si>
  <si>
    <t>María Elena Cruz Batista</t>
  </si>
  <si>
    <t xml:space="preserve">Ana Keylinine Reyes García </t>
  </si>
  <si>
    <t>Rafael Aben Hamet Marte Tejada</t>
  </si>
  <si>
    <t>Alejandra Victoria de Jesús Liriano</t>
  </si>
  <si>
    <t>Vice-Rectora Académica</t>
  </si>
  <si>
    <t xml:space="preserve">Vicerrectoría Académica </t>
  </si>
  <si>
    <t>Braulia Victoria Vizcaino Lantigua</t>
  </si>
  <si>
    <t xml:space="preserve">Elanny Marisol Lachapel Casado </t>
  </si>
  <si>
    <t>Wandris Tavarez Cabrera</t>
  </si>
  <si>
    <t xml:space="preserve">Coordinador de Registro </t>
  </si>
  <si>
    <t xml:space="preserve">Daysi Rosilis Ramírez Martínez </t>
  </si>
  <si>
    <t xml:space="preserve">Laura Mercedes Andújar Capellán </t>
  </si>
  <si>
    <t>Anayma Ramona Marilina Rincón  Veras</t>
  </si>
  <si>
    <t>Luis Francisco Santos Padilla</t>
  </si>
  <si>
    <t>Yadira Paredes Ramírez</t>
  </si>
  <si>
    <t>Laura Mariel Acosta Piña</t>
  </si>
  <si>
    <t>Wilfredo Bienvenido Casilla Aquino</t>
  </si>
  <si>
    <t xml:space="preserve">Docente </t>
  </si>
  <si>
    <t xml:space="preserve">Jorge Adalberto Santiago Pérez </t>
  </si>
  <si>
    <t xml:space="preserve">Yellys Arbella Peña Lara </t>
  </si>
  <si>
    <t xml:space="preserve">Auxiliar Postgrado </t>
  </si>
  <si>
    <t xml:space="preserve">Tanmy María Rodríguez Pichardo </t>
  </si>
  <si>
    <t>Betsaida Vanessa Montero Espaillat</t>
  </si>
  <si>
    <t xml:space="preserve">Karina Ysaura Martínez Estrella </t>
  </si>
  <si>
    <t xml:space="preserve">Cianeli Habino Benítez </t>
  </si>
  <si>
    <t xml:space="preserve">Daviela Soriano Quiro </t>
  </si>
  <si>
    <t>Hugo Eduardo Modesto Cruz</t>
  </si>
  <si>
    <t>Maritza Vásquez Mercado</t>
  </si>
  <si>
    <t xml:space="preserve">Manuel Emilio Martínez Javier </t>
  </si>
  <si>
    <t xml:space="preserve">Catalogador </t>
  </si>
  <si>
    <t>Cristina Margarita de los Santos</t>
  </si>
  <si>
    <t xml:space="preserve">Geanette Jimenez Rojas </t>
  </si>
  <si>
    <t xml:space="preserve">Auxiliar Biblioteca </t>
  </si>
  <si>
    <t xml:space="preserve">Amarilis Beltre Méndez </t>
  </si>
  <si>
    <t xml:space="preserve">Licet Altagracia Reyes Ramírez </t>
  </si>
  <si>
    <t xml:space="preserve">Referencista </t>
  </si>
  <si>
    <t xml:space="preserve">Osmahira Mercedes Santana Ramírez </t>
  </si>
  <si>
    <t>Jan Carlos Zorilla Cruz</t>
  </si>
  <si>
    <t>Instituto de Educación Superior en Formación Diplomática y Consular “Dr. Eduardo Latorre Rodríguez” (INESDYC)</t>
  </si>
  <si>
    <t>Fijo</t>
  </si>
  <si>
    <t>Carrera Administrativa</t>
  </si>
  <si>
    <t>Cargo de Confianza</t>
  </si>
  <si>
    <t xml:space="preserve">Estatuto Simplificado </t>
  </si>
  <si>
    <t>Departamento de Postgrado</t>
  </si>
  <si>
    <t>Sección de Operaciones TIC</t>
  </si>
  <si>
    <t xml:space="preserve">Sección de Servicios Generales </t>
  </si>
  <si>
    <t>División de Admisiones</t>
  </si>
  <si>
    <t>Departamento de Educación Continua</t>
  </si>
  <si>
    <t xml:space="preserve">División de Biblioteca </t>
  </si>
  <si>
    <t>Libre Nombramiento y Remoción</t>
  </si>
  <si>
    <t>Carrera Diplomática</t>
  </si>
  <si>
    <t xml:space="preserve">Encargado del Departamento de Educación Continua </t>
  </si>
  <si>
    <t>Responsable del Departamento Financiero</t>
  </si>
  <si>
    <t>Santiago Rafael Brito Sánchez</t>
  </si>
  <si>
    <t>Revisado por:</t>
  </si>
  <si>
    <t>Instituto de Educación Superior en Formación Diplomática y Consular</t>
  </si>
  <si>
    <t>Coordinador de Promoción y Publicidad</t>
  </si>
  <si>
    <t xml:space="preserve">División de Comunicaciones </t>
  </si>
  <si>
    <t>Departamento de Planificación y Desarrollo</t>
  </si>
  <si>
    <t xml:space="preserve">Técnico de Recursos Humanos </t>
  </si>
  <si>
    <t>Portero</t>
  </si>
  <si>
    <t>Camarero</t>
  </si>
  <si>
    <t>Dirección de Investigación e Innovación</t>
  </si>
  <si>
    <t>Docente</t>
  </si>
  <si>
    <t>Sección de Idiomas</t>
  </si>
  <si>
    <t xml:space="preserve">Técnico Docente de Idiomas </t>
  </si>
  <si>
    <t xml:space="preserve">Encargado del Departamento Postgrado </t>
  </si>
  <si>
    <t>Auxiliar de Educación Continua</t>
  </si>
  <si>
    <t xml:space="preserve">Departamento de Registro </t>
  </si>
  <si>
    <t>Auxiliar de Registro</t>
  </si>
  <si>
    <t>Técnico Archivista de Registro</t>
  </si>
  <si>
    <t>Encargado del Departamento de Registro</t>
  </si>
  <si>
    <t xml:space="preserve">Auxiliar de Registro </t>
  </si>
  <si>
    <t xml:space="preserve">Encargada División de Biblioteca </t>
  </si>
  <si>
    <t>Técnico de Planificación</t>
  </si>
  <si>
    <t>Soporte Técnico Informático</t>
  </si>
  <si>
    <t>Técnico de Admisiones</t>
  </si>
  <si>
    <t>REPORTE DE NÓMINA</t>
  </si>
  <si>
    <t xml:space="preserve">Departamento de Recursos Humanos </t>
  </si>
  <si>
    <t>Hilario Morillo Sánchez</t>
  </si>
  <si>
    <t>Eddileini Leyba</t>
  </si>
  <si>
    <t>División de Relaciones Internacionales</t>
  </si>
  <si>
    <t xml:space="preserve">Auxiliar Administrativo </t>
  </si>
  <si>
    <t>Ana Maria Mercedes Rodriguez</t>
  </si>
  <si>
    <t xml:space="preserve">Auxiliar de Admisiones </t>
  </si>
  <si>
    <t>Encargado del Departamento de Planificación y Desarrollo</t>
  </si>
  <si>
    <t>Gladys Yamilex Marichal Capellan</t>
  </si>
  <si>
    <t>Johanda Gómez Furcal</t>
  </si>
  <si>
    <t>Iván Ernesto Gatón Rosa</t>
  </si>
  <si>
    <t xml:space="preserve">Analista de Planificación y Desarrollo </t>
  </si>
  <si>
    <t xml:space="preserve">Secretaria  </t>
  </si>
  <si>
    <t>Coordinador Académico</t>
  </si>
  <si>
    <t>Esthefany Carolina Almonte Francisco</t>
  </si>
  <si>
    <t>Supervisor de Almacén y Suministro</t>
  </si>
  <si>
    <t>EMPLEADOS FIJOS CORRESPONDIENTE AL MES DE SEPTIEMBRE 2023</t>
  </si>
  <si>
    <t xml:space="preserve">Vicerrector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</si>
</sst>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5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65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 wrapText="1"/>
    </xf>
    <xf numFmtId="43" fontId="12" fillId="3" borderId="6" xfId="1" applyFont="1" applyFill="1" applyBorder="1" applyAlignment="1">
      <alignment horizontal="right" vertical="center"/>
    </xf>
    <xf numFmtId="4" fontId="13" fillId="3" borderId="3" xfId="0" applyNumberFormat="1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43" fontId="12" fillId="3" borderId="1" xfId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right" vertical="center"/>
    </xf>
    <xf numFmtId="43" fontId="10" fillId="3" borderId="1" xfId="1" applyFont="1" applyFill="1" applyBorder="1" applyAlignment="1">
      <alignment horizontal="right" vertical="center"/>
    </xf>
    <xf numFmtId="43" fontId="10" fillId="3" borderId="20" xfId="1" applyFont="1" applyFill="1" applyBorder="1" applyAlignment="1">
      <alignment horizontal="right" vertical="center"/>
    </xf>
    <xf numFmtId="4" fontId="0" fillId="3" borderId="0" xfId="0" applyNumberFormat="1" applyFill="1"/>
    <xf numFmtId="0" fontId="4" fillId="3" borderId="1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1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108856</xdr:colOff>
      <xdr:row>1</xdr:row>
      <xdr:rowOff>1</xdr:rowOff>
    </xdr:from>
    <xdr:to>
      <xdr:col>3</xdr:col>
      <xdr:colOff>1374320</xdr:colOff>
      <xdr:row>11</xdr:row>
      <xdr:rowOff>81644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CBCD7408-0CE0-4303-B1E9-072C087D9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49" y="163287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28AAC-115E-47BE-9605-B00B550CD724}">
  <sheetPr>
    <pageSetUpPr fitToPage="1"/>
  </sheetPr>
  <dimension ref="A1:U87"/>
  <sheetViews>
    <sheetView tabSelected="1" topLeftCell="B1" zoomScale="60" zoomScaleNormal="60" zoomScaleSheetLayoutView="55" workbookViewId="0">
      <selection activeCell="I82" sqref="I82:L82"/>
    </sheetView>
  </sheetViews>
  <sheetFormatPr baseColWidth="10" defaultColWidth="11.5703125" defaultRowHeight="12.75" x14ac:dyDescent="0.2"/>
  <cols>
    <col min="2" max="2" width="6.5703125" customWidth="1"/>
    <col min="3" max="3" width="63.5703125" bestFit="1" customWidth="1"/>
    <col min="4" max="4" width="97.85546875" bestFit="1" customWidth="1"/>
    <col min="5" max="5" width="77.42578125" customWidth="1"/>
    <col min="6" max="6" width="32.28515625" bestFit="1" customWidth="1"/>
    <col min="7" max="7" width="17.7109375" customWidth="1"/>
    <col min="8" max="8" width="21.5703125" bestFit="1" customWidth="1"/>
    <col min="9" max="9" width="17.28515625" bestFit="1" customWidth="1"/>
    <col min="10" max="10" width="18.5703125" bestFit="1" customWidth="1"/>
    <col min="11" max="11" width="18" bestFit="1" customWidth="1"/>
    <col min="12" max="12" width="19.42578125" customWidth="1"/>
    <col min="13" max="13" width="22.7109375" bestFit="1" customWidth="1"/>
    <col min="14" max="14" width="21.42578125" bestFit="1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4">
      <c r="B9" s="62" t="s">
        <v>364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2:21" s="1" customFormat="1" ht="29.25" customHeight="1" x14ac:dyDescent="0.25">
      <c r="B10" s="63" t="s">
        <v>403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2:21" s="1" customFormat="1" ht="26.25" customHeight="1" x14ac:dyDescent="0.25">
      <c r="B11" s="64" t="s">
        <v>420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</row>
    <row r="12" spans="2:21" s="1" customFormat="1" ht="16.5" customHeight="1" x14ac:dyDescent="0.25">
      <c r="B12" s="36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</row>
    <row r="13" spans="2:21" s="1" customFormat="1" ht="13.5" customHeight="1" thickBot="1" x14ac:dyDescent="0.25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x14ac:dyDescent="0.2">
      <c r="B15" s="38">
        <v>1</v>
      </c>
      <c r="C15" s="42" t="s">
        <v>306</v>
      </c>
      <c r="D15" s="42" t="s">
        <v>308</v>
      </c>
      <c r="E15" s="43" t="s">
        <v>307</v>
      </c>
      <c r="F15" s="39" t="s">
        <v>368</v>
      </c>
      <c r="G15" s="39" t="s">
        <v>288</v>
      </c>
      <c r="H15" s="45">
        <v>39000</v>
      </c>
      <c r="I15" s="40">
        <v>1119.3</v>
      </c>
      <c r="J15" s="40">
        <v>0</v>
      </c>
      <c r="K15" s="40">
        <v>1185.5999999999999</v>
      </c>
      <c r="L15" s="41">
        <v>7984.29</v>
      </c>
      <c r="M15" s="40">
        <f>+I15+J15+K15+L15</f>
        <v>10289.189999999999</v>
      </c>
      <c r="N15" s="41">
        <f>+H15-M15</f>
        <v>28710.81</v>
      </c>
    </row>
    <row r="16" spans="2:21" s="1" customFormat="1" ht="38.25" customHeight="1" x14ac:dyDescent="0.2">
      <c r="B16" s="38">
        <v>2</v>
      </c>
      <c r="C16" s="42" t="s">
        <v>309</v>
      </c>
      <c r="D16" s="42" t="s">
        <v>308</v>
      </c>
      <c r="E16" s="43" t="s">
        <v>386</v>
      </c>
      <c r="F16" s="39" t="s">
        <v>368</v>
      </c>
      <c r="G16" s="39" t="s">
        <v>288</v>
      </c>
      <c r="H16" s="45">
        <v>30000</v>
      </c>
      <c r="I16" s="40">
        <v>861</v>
      </c>
      <c r="J16" s="40">
        <v>0</v>
      </c>
      <c r="K16" s="40">
        <v>912</v>
      </c>
      <c r="L16" s="41">
        <v>18572.190000000002</v>
      </c>
      <c r="M16" s="40">
        <f>+I16+J16+K16+L16</f>
        <v>20345.190000000002</v>
      </c>
      <c r="N16" s="41">
        <f>+H16-M16</f>
        <v>9654.8099999999977</v>
      </c>
    </row>
    <row r="17" spans="2:14" s="1" customFormat="1" ht="38.25" customHeight="1" x14ac:dyDescent="0.2">
      <c r="B17" s="38">
        <v>3</v>
      </c>
      <c r="C17" s="42" t="s">
        <v>318</v>
      </c>
      <c r="D17" s="42" t="s">
        <v>308</v>
      </c>
      <c r="E17" s="43" t="s">
        <v>317</v>
      </c>
      <c r="F17" s="39" t="s">
        <v>368</v>
      </c>
      <c r="G17" s="39" t="s">
        <v>288</v>
      </c>
      <c r="H17" s="45">
        <v>25000</v>
      </c>
      <c r="I17" s="40">
        <v>717.5</v>
      </c>
      <c r="J17" s="40">
        <v>0</v>
      </c>
      <c r="K17" s="40">
        <v>760</v>
      </c>
      <c r="L17" s="41">
        <v>25</v>
      </c>
      <c r="M17" s="40">
        <f>+I17+J17+K17+L17</f>
        <v>1502.5</v>
      </c>
      <c r="N17" s="41">
        <f>+H17-M17</f>
        <v>23497.5</v>
      </c>
    </row>
    <row r="18" spans="2:14" s="1" customFormat="1" ht="38.25" customHeight="1" x14ac:dyDescent="0.2">
      <c r="B18" s="38">
        <v>4</v>
      </c>
      <c r="C18" s="42" t="s">
        <v>418</v>
      </c>
      <c r="D18" s="42" t="s">
        <v>308</v>
      </c>
      <c r="E18" s="43" t="s">
        <v>419</v>
      </c>
      <c r="F18" s="39" t="s">
        <v>368</v>
      </c>
      <c r="G18" s="39" t="s">
        <v>291</v>
      </c>
      <c r="H18" s="45">
        <v>41000</v>
      </c>
      <c r="I18" s="40">
        <f>+H18*2.87%</f>
        <v>1176.7</v>
      </c>
      <c r="J18" s="40">
        <v>583.79</v>
      </c>
      <c r="K18" s="40">
        <f>H18*0.0304</f>
        <v>1246.4000000000001</v>
      </c>
      <c r="L18" s="41">
        <v>25</v>
      </c>
      <c r="M18" s="40">
        <f>+I18+J18+K18+L18</f>
        <v>3031.8900000000003</v>
      </c>
      <c r="N18" s="41">
        <f>+H18-M18</f>
        <v>37968.11</v>
      </c>
    </row>
    <row r="19" spans="2:14" s="1" customFormat="1" ht="38.25" customHeight="1" x14ac:dyDescent="0.2">
      <c r="B19" s="38">
        <v>5</v>
      </c>
      <c r="C19" s="42" t="s">
        <v>316</v>
      </c>
      <c r="D19" s="42" t="s">
        <v>308</v>
      </c>
      <c r="E19" s="43" t="s">
        <v>387</v>
      </c>
      <c r="F19" s="39" t="s">
        <v>368</v>
      </c>
      <c r="G19" s="39" t="s">
        <v>288</v>
      </c>
      <c r="H19" s="45">
        <v>30000</v>
      </c>
      <c r="I19" s="40">
        <v>861</v>
      </c>
      <c r="J19" s="40">
        <v>0</v>
      </c>
      <c r="K19" s="45">
        <v>912</v>
      </c>
      <c r="L19" s="40">
        <v>25</v>
      </c>
      <c r="M19" s="40">
        <f>+I19+J19+K19+L19</f>
        <v>1798</v>
      </c>
      <c r="N19" s="41">
        <f>+H19-M19</f>
        <v>28202</v>
      </c>
    </row>
    <row r="20" spans="2:14" s="1" customFormat="1" ht="38.25" customHeight="1" x14ac:dyDescent="0.2">
      <c r="B20" s="38">
        <v>6</v>
      </c>
      <c r="C20" s="42" t="s">
        <v>315</v>
      </c>
      <c r="D20" s="42" t="s">
        <v>308</v>
      </c>
      <c r="E20" s="43" t="s">
        <v>310</v>
      </c>
      <c r="F20" s="44" t="s">
        <v>366</v>
      </c>
      <c r="G20" s="39" t="s">
        <v>291</v>
      </c>
      <c r="H20" s="45">
        <v>30000</v>
      </c>
      <c r="I20" s="40">
        <v>861</v>
      </c>
      <c r="J20" s="40">
        <v>0</v>
      </c>
      <c r="K20" s="40">
        <v>912</v>
      </c>
      <c r="L20" s="41">
        <v>11670.47</v>
      </c>
      <c r="M20" s="40">
        <f>+I20+J20+K20+L20</f>
        <v>13443.47</v>
      </c>
      <c r="N20" s="41">
        <f>+H20-M20</f>
        <v>16556.53</v>
      </c>
    </row>
    <row r="21" spans="2:14" s="1" customFormat="1" ht="38.25" customHeight="1" x14ac:dyDescent="0.2">
      <c r="B21" s="38">
        <v>7</v>
      </c>
      <c r="C21" s="42" t="s">
        <v>313</v>
      </c>
      <c r="D21" s="42" t="s">
        <v>308</v>
      </c>
      <c r="E21" s="43" t="s">
        <v>314</v>
      </c>
      <c r="F21" s="39" t="s">
        <v>368</v>
      </c>
      <c r="G21" s="39" t="s">
        <v>288</v>
      </c>
      <c r="H21" s="45">
        <v>29100</v>
      </c>
      <c r="I21" s="40">
        <v>835.17</v>
      </c>
      <c r="J21" s="40">
        <v>0</v>
      </c>
      <c r="K21" s="40">
        <v>884.64</v>
      </c>
      <c r="L21" s="41">
        <v>3622.31</v>
      </c>
      <c r="M21" s="40">
        <f>+I21+J21+K21+L21</f>
        <v>5342.12</v>
      </c>
      <c r="N21" s="41">
        <f>+H21-M21</f>
        <v>23757.88</v>
      </c>
    </row>
    <row r="22" spans="2:14" s="1" customFormat="1" ht="38.25" customHeight="1" x14ac:dyDescent="0.2">
      <c r="B22" s="38">
        <v>8</v>
      </c>
      <c r="C22" s="42" t="s">
        <v>311</v>
      </c>
      <c r="D22" s="42" t="s">
        <v>308</v>
      </c>
      <c r="E22" s="43" t="s">
        <v>312</v>
      </c>
      <c r="F22" s="39" t="s">
        <v>368</v>
      </c>
      <c r="G22" s="39" t="s">
        <v>288</v>
      </c>
      <c r="H22" s="45">
        <v>30000</v>
      </c>
      <c r="I22" s="40">
        <v>861</v>
      </c>
      <c r="J22" s="40">
        <v>0</v>
      </c>
      <c r="K22" s="40">
        <v>912</v>
      </c>
      <c r="L22" s="41">
        <v>25</v>
      </c>
      <c r="M22" s="40">
        <f>+I22+J22+K22+L22</f>
        <v>1798</v>
      </c>
      <c r="N22" s="41">
        <f>+H22-M22</f>
        <v>28202</v>
      </c>
    </row>
    <row r="23" spans="2:14" s="1" customFormat="1" ht="38.25" customHeight="1" x14ac:dyDescent="0.2">
      <c r="B23" s="38">
        <v>9</v>
      </c>
      <c r="C23" s="42" t="s">
        <v>379</v>
      </c>
      <c r="D23" s="42" t="s">
        <v>308</v>
      </c>
      <c r="E23" s="43" t="s">
        <v>317</v>
      </c>
      <c r="F23" s="39" t="s">
        <v>368</v>
      </c>
      <c r="G23" s="39" t="s">
        <v>288</v>
      </c>
      <c r="H23" s="45">
        <v>25000</v>
      </c>
      <c r="I23" s="40">
        <v>717.5</v>
      </c>
      <c r="J23" s="40">
        <v>0</v>
      </c>
      <c r="K23" s="45">
        <v>760</v>
      </c>
      <c r="L23" s="40">
        <v>25</v>
      </c>
      <c r="M23" s="40">
        <f>+I23+J23+K23+L23</f>
        <v>1502.5</v>
      </c>
      <c r="N23" s="41">
        <f>+H23-M23</f>
        <v>23497.5</v>
      </c>
    </row>
    <row r="24" spans="2:14" s="1" customFormat="1" ht="38.25" customHeight="1" x14ac:dyDescent="0.2">
      <c r="B24" s="38">
        <v>10</v>
      </c>
      <c r="C24" s="42" t="s">
        <v>350</v>
      </c>
      <c r="D24" s="42" t="s">
        <v>373</v>
      </c>
      <c r="E24" s="43" t="s">
        <v>393</v>
      </c>
      <c r="F24" s="44" t="s">
        <v>366</v>
      </c>
      <c r="G24" s="39" t="s">
        <v>291</v>
      </c>
      <c r="H24" s="45">
        <v>36400</v>
      </c>
      <c r="I24" s="40">
        <v>1044.68</v>
      </c>
      <c r="J24" s="40">
        <v>0</v>
      </c>
      <c r="K24" s="40">
        <v>1106.56</v>
      </c>
      <c r="L24" s="41">
        <v>1246.72</v>
      </c>
      <c r="M24" s="40">
        <f>+I24+J24+K24+L24</f>
        <v>3397.96</v>
      </c>
      <c r="N24" s="41">
        <f>+H24-M24</f>
        <v>33002.04</v>
      </c>
    </row>
    <row r="25" spans="2:14" s="1" customFormat="1" ht="38.25" customHeight="1" x14ac:dyDescent="0.2">
      <c r="B25" s="38">
        <v>11</v>
      </c>
      <c r="C25" s="42" t="s">
        <v>351</v>
      </c>
      <c r="D25" s="42" t="s">
        <v>373</v>
      </c>
      <c r="E25" s="43" t="s">
        <v>393</v>
      </c>
      <c r="F25" s="39" t="s">
        <v>368</v>
      </c>
      <c r="G25" s="39" t="s">
        <v>291</v>
      </c>
      <c r="H25" s="45">
        <v>33000</v>
      </c>
      <c r="I25" s="40">
        <v>947.1</v>
      </c>
      <c r="J25" s="40">
        <v>0</v>
      </c>
      <c r="K25" s="40">
        <v>1003.2</v>
      </c>
      <c r="L25" s="41">
        <v>1708.33</v>
      </c>
      <c r="M25" s="40">
        <f>+I25+J25+K25+L25</f>
        <v>3658.63</v>
      </c>
      <c r="N25" s="41">
        <f>+H25-M25</f>
        <v>29341.37</v>
      </c>
    </row>
    <row r="26" spans="2:14" s="1" customFormat="1" ht="38.25" customHeight="1" x14ac:dyDescent="0.2">
      <c r="B26" s="38">
        <v>12</v>
      </c>
      <c r="C26" s="42" t="s">
        <v>352</v>
      </c>
      <c r="D26" s="42" t="s">
        <v>373</v>
      </c>
      <c r="E26" s="43" t="s">
        <v>393</v>
      </c>
      <c r="F26" s="39" t="s">
        <v>368</v>
      </c>
      <c r="G26" s="39" t="s">
        <v>288</v>
      </c>
      <c r="H26" s="45">
        <v>33000</v>
      </c>
      <c r="I26" s="40">
        <v>947.1</v>
      </c>
      <c r="J26" s="40">
        <v>0</v>
      </c>
      <c r="K26" s="40">
        <v>1003.2</v>
      </c>
      <c r="L26" s="41">
        <v>25</v>
      </c>
      <c r="M26" s="40">
        <f>+I26+J26+K26+L26</f>
        <v>1975.3000000000002</v>
      </c>
      <c r="N26" s="41">
        <f>+H26-M26</f>
        <v>31024.7</v>
      </c>
    </row>
    <row r="27" spans="2:14" s="1" customFormat="1" ht="38.25" customHeight="1" x14ac:dyDescent="0.2">
      <c r="B27" s="38">
        <v>13</v>
      </c>
      <c r="C27" s="42" t="s">
        <v>342</v>
      </c>
      <c r="D27" s="42" t="s">
        <v>373</v>
      </c>
      <c r="E27" s="43" t="s">
        <v>377</v>
      </c>
      <c r="F27" s="44" t="s">
        <v>366</v>
      </c>
      <c r="G27" s="39" t="s">
        <v>288</v>
      </c>
      <c r="H27" s="45">
        <v>150000</v>
      </c>
      <c r="I27" s="40">
        <v>4305</v>
      </c>
      <c r="J27" s="40">
        <v>23866.62</v>
      </c>
      <c r="K27" s="40">
        <v>4560</v>
      </c>
      <c r="L27" s="41">
        <v>12126.62</v>
      </c>
      <c r="M27" s="40">
        <f>+I27+J27+K27+L27</f>
        <v>44858.239999999998</v>
      </c>
      <c r="N27" s="41">
        <f>+H27-M27</f>
        <v>105141.76000000001</v>
      </c>
    </row>
    <row r="28" spans="2:14" s="1" customFormat="1" ht="38.25" customHeight="1" x14ac:dyDescent="0.2">
      <c r="B28" s="38">
        <v>14</v>
      </c>
      <c r="C28" s="42" t="s">
        <v>327</v>
      </c>
      <c r="D28" s="42" t="s">
        <v>384</v>
      </c>
      <c r="E28" s="43" t="s">
        <v>400</v>
      </c>
      <c r="F28" s="39" t="s">
        <v>368</v>
      </c>
      <c r="G28" s="39" t="s">
        <v>291</v>
      </c>
      <c r="H28" s="45">
        <v>46800</v>
      </c>
      <c r="I28" s="40">
        <v>1343.16</v>
      </c>
      <c r="J28" s="40">
        <v>1402.37</v>
      </c>
      <c r="K28" s="40">
        <v>1422.72</v>
      </c>
      <c r="L28" s="41">
        <v>1246.72</v>
      </c>
      <c r="M28" s="40">
        <f>+I28+J28+K28+L28</f>
        <v>5414.97</v>
      </c>
      <c r="N28" s="41">
        <f>+H28-M28</f>
        <v>41385.03</v>
      </c>
    </row>
    <row r="29" spans="2:14" s="1" customFormat="1" ht="38.25" customHeight="1" x14ac:dyDescent="0.2">
      <c r="B29" s="38">
        <v>15</v>
      </c>
      <c r="C29" s="42" t="s">
        <v>326</v>
      </c>
      <c r="D29" s="42" t="s">
        <v>384</v>
      </c>
      <c r="E29" s="43" t="s">
        <v>289</v>
      </c>
      <c r="F29" s="39" t="s">
        <v>365</v>
      </c>
      <c r="G29" s="39" t="s">
        <v>291</v>
      </c>
      <c r="H29" s="45">
        <v>110000</v>
      </c>
      <c r="I29" s="40">
        <v>3157</v>
      </c>
      <c r="J29" s="40">
        <v>14457.62</v>
      </c>
      <c r="K29" s="40">
        <v>3344</v>
      </c>
      <c r="L29" s="41">
        <v>25</v>
      </c>
      <c r="M29" s="40">
        <f>+I29+J29+K29+L29</f>
        <v>20983.620000000003</v>
      </c>
      <c r="N29" s="41">
        <f>+H29-M29</f>
        <v>89016.38</v>
      </c>
    </row>
    <row r="30" spans="2:14" s="1" customFormat="1" ht="38.25" customHeight="1" x14ac:dyDescent="0.2">
      <c r="B30" s="38">
        <v>16</v>
      </c>
      <c r="C30" s="42" t="s">
        <v>328</v>
      </c>
      <c r="D30" s="42" t="s">
        <v>384</v>
      </c>
      <c r="E30" s="43" t="s">
        <v>411</v>
      </c>
      <c r="F30" s="39" t="s">
        <v>365</v>
      </c>
      <c r="G30" s="39" t="s">
        <v>288</v>
      </c>
      <c r="H30" s="45">
        <v>150000</v>
      </c>
      <c r="I30" s="40">
        <v>4305</v>
      </c>
      <c r="J30" s="40">
        <v>23866.62</v>
      </c>
      <c r="K30" s="40">
        <v>4560</v>
      </c>
      <c r="L30" s="41">
        <v>3747.02</v>
      </c>
      <c r="M30" s="40">
        <f>+I30+J30+K30+L30</f>
        <v>36478.639999999999</v>
      </c>
      <c r="N30" s="41">
        <f>+H30-M30</f>
        <v>113521.36</v>
      </c>
    </row>
    <row r="31" spans="2:14" s="1" customFormat="1" ht="38.25" customHeight="1" x14ac:dyDescent="0.2">
      <c r="B31" s="38">
        <v>17</v>
      </c>
      <c r="C31" s="42" t="s">
        <v>347</v>
      </c>
      <c r="D31" s="42" t="s">
        <v>384</v>
      </c>
      <c r="E31" s="43" t="s">
        <v>415</v>
      </c>
      <c r="F31" s="44" t="s">
        <v>366</v>
      </c>
      <c r="G31" s="39" t="s">
        <v>291</v>
      </c>
      <c r="H31" s="45">
        <v>65000</v>
      </c>
      <c r="I31" s="40">
        <v>1865.5</v>
      </c>
      <c r="J31" s="40">
        <v>4427.58</v>
      </c>
      <c r="K31" s="40">
        <v>1976</v>
      </c>
      <c r="L31" s="41">
        <v>25</v>
      </c>
      <c r="M31" s="40">
        <f>+I31+J31+K31+L31</f>
        <v>8294.08</v>
      </c>
      <c r="N31" s="41">
        <f>+H31-M31</f>
        <v>56705.919999999998</v>
      </c>
    </row>
    <row r="32" spans="2:14" s="1" customFormat="1" ht="38.25" customHeight="1" x14ac:dyDescent="0.2">
      <c r="B32" s="38">
        <v>18</v>
      </c>
      <c r="C32" s="42" t="s">
        <v>344</v>
      </c>
      <c r="D32" s="42" t="s">
        <v>369</v>
      </c>
      <c r="E32" s="43" t="s">
        <v>392</v>
      </c>
      <c r="F32" s="44" t="s">
        <v>376</v>
      </c>
      <c r="G32" s="39" t="s">
        <v>288</v>
      </c>
      <c r="H32" s="45">
        <v>150000</v>
      </c>
      <c r="I32" s="40">
        <v>4305</v>
      </c>
      <c r="J32" s="40">
        <v>23866.62</v>
      </c>
      <c r="K32" s="40">
        <v>4560</v>
      </c>
      <c r="L32" s="41">
        <v>3505.98</v>
      </c>
      <c r="M32" s="40">
        <f>+I32+J32+K32+L32</f>
        <v>36237.599999999999</v>
      </c>
      <c r="N32" s="41">
        <f>+H32-M32</f>
        <v>113762.4</v>
      </c>
    </row>
    <row r="33" spans="2:14" s="1" customFormat="1" ht="38.25" customHeight="1" x14ac:dyDescent="0.2">
      <c r="B33" s="38">
        <v>19</v>
      </c>
      <c r="C33" s="42" t="s">
        <v>345</v>
      </c>
      <c r="D33" s="42" t="s">
        <v>369</v>
      </c>
      <c r="E33" s="43" t="s">
        <v>346</v>
      </c>
      <c r="F33" s="39" t="s">
        <v>368</v>
      </c>
      <c r="G33" s="39" t="s">
        <v>291</v>
      </c>
      <c r="H33" s="45">
        <v>39000</v>
      </c>
      <c r="I33" s="40">
        <v>1119.3</v>
      </c>
      <c r="J33" s="40">
        <v>0</v>
      </c>
      <c r="K33" s="40">
        <v>1185.5999999999999</v>
      </c>
      <c r="L33" s="41">
        <v>25</v>
      </c>
      <c r="M33" s="40">
        <f>+I33+J33+K33+L33</f>
        <v>2329.8999999999996</v>
      </c>
      <c r="N33" s="41">
        <f>+H33-M33</f>
        <v>36670.1</v>
      </c>
    </row>
    <row r="34" spans="2:14" s="1" customFormat="1" ht="38.25" customHeight="1" x14ac:dyDescent="0.2">
      <c r="B34" s="38">
        <v>20</v>
      </c>
      <c r="C34" s="42" t="s">
        <v>300</v>
      </c>
      <c r="D34" s="42" t="s">
        <v>404</v>
      </c>
      <c r="E34" s="43" t="s">
        <v>385</v>
      </c>
      <c r="F34" s="39" t="s">
        <v>368</v>
      </c>
      <c r="G34" s="39" t="s">
        <v>291</v>
      </c>
      <c r="H34" s="45">
        <v>46800</v>
      </c>
      <c r="I34" s="40">
        <v>1343.16</v>
      </c>
      <c r="J34" s="40">
        <v>1402.37</v>
      </c>
      <c r="K34" s="40">
        <v>1422.72</v>
      </c>
      <c r="L34" s="41">
        <v>25</v>
      </c>
      <c r="M34" s="40">
        <f>+I34+J34+K34+L34</f>
        <v>4193.25</v>
      </c>
      <c r="N34" s="41">
        <f>+H34-M34</f>
        <v>42606.75</v>
      </c>
    </row>
    <row r="35" spans="2:14" s="1" customFormat="1" ht="38.25" customHeight="1" x14ac:dyDescent="0.2">
      <c r="B35" s="38">
        <v>22</v>
      </c>
      <c r="C35" s="42" t="s">
        <v>338</v>
      </c>
      <c r="D35" s="42" t="s">
        <v>394</v>
      </c>
      <c r="E35" s="43" t="s">
        <v>397</v>
      </c>
      <c r="F35" s="39" t="s">
        <v>365</v>
      </c>
      <c r="G35" s="39" t="s">
        <v>291</v>
      </c>
      <c r="H35" s="45">
        <v>150000</v>
      </c>
      <c r="I35" s="40">
        <v>4305</v>
      </c>
      <c r="J35" s="40">
        <v>23866.62</v>
      </c>
      <c r="K35" s="40">
        <v>4560</v>
      </c>
      <c r="L35" s="41">
        <v>6325</v>
      </c>
      <c r="M35" s="40">
        <f>+I35+J35+K35+L35</f>
        <v>39056.619999999995</v>
      </c>
      <c r="N35" s="41">
        <f>+H35-M35</f>
        <v>110943.38</v>
      </c>
    </row>
    <row r="36" spans="2:14" s="1" customFormat="1" ht="38.25" customHeight="1" x14ac:dyDescent="0.2">
      <c r="B36" s="38">
        <v>23</v>
      </c>
      <c r="C36" s="42" t="s">
        <v>336</v>
      </c>
      <c r="D36" s="42" t="s">
        <v>394</v>
      </c>
      <c r="E36" s="43" t="s">
        <v>395</v>
      </c>
      <c r="F36" s="39" t="s">
        <v>368</v>
      </c>
      <c r="G36" s="39" t="s">
        <v>291</v>
      </c>
      <c r="H36" s="45">
        <v>36400</v>
      </c>
      <c r="I36" s="40">
        <v>1044.68</v>
      </c>
      <c r="J36" s="40">
        <v>0</v>
      </c>
      <c r="K36" s="40">
        <v>1106.56</v>
      </c>
      <c r="L36" s="41">
        <v>25</v>
      </c>
      <c r="M36" s="40">
        <f>+I36+J36+K36+L36</f>
        <v>2176.2399999999998</v>
      </c>
      <c r="N36" s="41">
        <f>+H36-M36</f>
        <v>34223.760000000002</v>
      </c>
    </row>
    <row r="37" spans="2:14" s="1" customFormat="1" ht="38.25" customHeight="1" x14ac:dyDescent="0.2">
      <c r="B37" s="38">
        <v>24</v>
      </c>
      <c r="C37" s="42" t="s">
        <v>337</v>
      </c>
      <c r="D37" s="42" t="s">
        <v>394</v>
      </c>
      <c r="E37" s="43" t="s">
        <v>396</v>
      </c>
      <c r="F37" s="44" t="s">
        <v>366</v>
      </c>
      <c r="G37" s="39" t="s">
        <v>291</v>
      </c>
      <c r="H37" s="45">
        <v>43000</v>
      </c>
      <c r="I37" s="40">
        <v>1234.0999999999999</v>
      </c>
      <c r="J37" s="40">
        <v>0</v>
      </c>
      <c r="K37" s="40">
        <v>1307.2</v>
      </c>
      <c r="L37" s="41">
        <v>1622.31</v>
      </c>
      <c r="M37" s="40">
        <f>+I37+J37+K37+L37</f>
        <v>4163.6100000000006</v>
      </c>
      <c r="N37" s="41">
        <f>+H37-M37</f>
        <v>38836.39</v>
      </c>
    </row>
    <row r="38" spans="2:14" s="1" customFormat="1" ht="38.25" customHeight="1" x14ac:dyDescent="0.2">
      <c r="B38" s="38">
        <v>25</v>
      </c>
      <c r="C38" s="42" t="s">
        <v>339</v>
      </c>
      <c r="D38" s="42" t="s">
        <v>394</v>
      </c>
      <c r="E38" s="43" t="s">
        <v>398</v>
      </c>
      <c r="F38" s="39" t="s">
        <v>368</v>
      </c>
      <c r="G38" s="39" t="s">
        <v>288</v>
      </c>
      <c r="H38" s="45">
        <v>33000</v>
      </c>
      <c r="I38" s="40">
        <v>947.1</v>
      </c>
      <c r="J38" s="40">
        <v>0</v>
      </c>
      <c r="K38" s="40">
        <v>1003.2</v>
      </c>
      <c r="L38" s="41">
        <v>25</v>
      </c>
      <c r="M38" s="40">
        <f>+I38+J38+K38+L38</f>
        <v>1975.3000000000002</v>
      </c>
      <c r="N38" s="41">
        <f>+H38-M38</f>
        <v>31024.7</v>
      </c>
    </row>
    <row r="39" spans="2:14" s="1" customFormat="1" ht="38.25" customHeight="1" x14ac:dyDescent="0.2">
      <c r="B39" s="38">
        <v>26</v>
      </c>
      <c r="C39" s="42" t="s">
        <v>334</v>
      </c>
      <c r="D39" s="42" t="s">
        <v>394</v>
      </c>
      <c r="E39" s="43" t="s">
        <v>335</v>
      </c>
      <c r="F39" s="39" t="s">
        <v>365</v>
      </c>
      <c r="G39" s="39" t="s">
        <v>291</v>
      </c>
      <c r="H39" s="45">
        <v>65000</v>
      </c>
      <c r="I39" s="40">
        <v>1865.5</v>
      </c>
      <c r="J39" s="40">
        <v>4108.1099999999997</v>
      </c>
      <c r="K39" s="40">
        <v>1976</v>
      </c>
      <c r="L39" s="41">
        <v>1622.31</v>
      </c>
      <c r="M39" s="40">
        <f>+I39+J39+K39+L39</f>
        <v>9571.92</v>
      </c>
      <c r="N39" s="41">
        <f>+H39-M39</f>
        <v>55428.08</v>
      </c>
    </row>
    <row r="40" spans="2:14" s="1" customFormat="1" ht="38.25" customHeight="1" x14ac:dyDescent="0.2">
      <c r="B40" s="38">
        <v>21</v>
      </c>
      <c r="C40" s="42" t="s">
        <v>353</v>
      </c>
      <c r="D40" s="42" t="s">
        <v>388</v>
      </c>
      <c r="E40" s="43" t="s">
        <v>292</v>
      </c>
      <c r="F40" s="44" t="s">
        <v>366</v>
      </c>
      <c r="G40" s="39" t="s">
        <v>291</v>
      </c>
      <c r="H40" s="45">
        <v>45000</v>
      </c>
      <c r="I40" s="40">
        <v>1291.5</v>
      </c>
      <c r="J40" s="40">
        <v>0</v>
      </c>
      <c r="K40" s="40">
        <v>1368</v>
      </c>
      <c r="L40" s="41">
        <v>635.86</v>
      </c>
      <c r="M40" s="40">
        <f>+I40+J40+K40+L40</f>
        <v>3295.36</v>
      </c>
      <c r="N40" s="41">
        <f>+H40-M40</f>
        <v>41704.639999999999</v>
      </c>
    </row>
    <row r="41" spans="2:14" s="1" customFormat="1" ht="38.25" customHeight="1" x14ac:dyDescent="0.2">
      <c r="B41" s="38">
        <v>27</v>
      </c>
      <c r="C41" s="47" t="s">
        <v>412</v>
      </c>
      <c r="D41" s="47" t="s">
        <v>388</v>
      </c>
      <c r="E41" s="48" t="s">
        <v>408</v>
      </c>
      <c r="F41" s="51" t="s">
        <v>365</v>
      </c>
      <c r="G41" s="49" t="s">
        <v>291</v>
      </c>
      <c r="H41" s="50">
        <v>33000</v>
      </c>
      <c r="I41" s="52">
        <v>947.1</v>
      </c>
      <c r="J41" s="52">
        <v>0</v>
      </c>
      <c r="K41" s="52">
        <v>1003.2</v>
      </c>
      <c r="L41" s="53">
        <v>25</v>
      </c>
      <c r="M41" s="52">
        <f>+I41+J41+K41+L41</f>
        <v>1975.3000000000002</v>
      </c>
      <c r="N41" s="54">
        <f>+H41-M41</f>
        <v>31024.7</v>
      </c>
    </row>
    <row r="42" spans="2:14" s="1" customFormat="1" ht="38.25" customHeight="1" x14ac:dyDescent="0.2">
      <c r="B42" s="38">
        <v>28</v>
      </c>
      <c r="C42" s="42" t="s">
        <v>413</v>
      </c>
      <c r="D42" s="42" t="s">
        <v>372</v>
      </c>
      <c r="E42" s="43" t="s">
        <v>410</v>
      </c>
      <c r="F42" s="44" t="s">
        <v>365</v>
      </c>
      <c r="G42" s="39" t="s">
        <v>291</v>
      </c>
      <c r="H42" s="45">
        <v>33000</v>
      </c>
      <c r="I42" s="40">
        <v>947.1</v>
      </c>
      <c r="J42" s="40">
        <v>0</v>
      </c>
      <c r="K42" s="40">
        <v>1003.2</v>
      </c>
      <c r="L42" s="41">
        <v>25</v>
      </c>
      <c r="M42" s="40">
        <f>+I42+J42+K42+L42</f>
        <v>1975.3000000000002</v>
      </c>
      <c r="N42" s="41">
        <f>+H42-M42</f>
        <v>31024.7</v>
      </c>
    </row>
    <row r="43" spans="2:14" s="1" customFormat="1" ht="38.25" customHeight="1" x14ac:dyDescent="0.2">
      <c r="B43" s="38">
        <v>29</v>
      </c>
      <c r="C43" s="42" t="s">
        <v>356</v>
      </c>
      <c r="D43" s="42" t="s">
        <v>372</v>
      </c>
      <c r="E43" s="43" t="s">
        <v>402</v>
      </c>
      <c r="F43" s="44" t="s">
        <v>366</v>
      </c>
      <c r="G43" s="39" t="s">
        <v>291</v>
      </c>
      <c r="H43" s="45">
        <v>48800</v>
      </c>
      <c r="I43" s="40">
        <v>1400.56</v>
      </c>
      <c r="J43" s="40">
        <v>0</v>
      </c>
      <c r="K43" s="40">
        <v>1483.52</v>
      </c>
      <c r="L43" s="41">
        <v>11072.89</v>
      </c>
      <c r="M43" s="40">
        <f>+I43+J43+K43+L43</f>
        <v>13956.97</v>
      </c>
      <c r="N43" s="41">
        <f>+H43-M43</f>
        <v>34843.03</v>
      </c>
    </row>
    <row r="44" spans="2:14" s="1" customFormat="1" ht="38.25" customHeight="1" x14ac:dyDescent="0.2">
      <c r="B44" s="38">
        <v>30</v>
      </c>
      <c r="C44" s="42" t="s">
        <v>359</v>
      </c>
      <c r="D44" s="42" t="s">
        <v>374</v>
      </c>
      <c r="E44" s="43" t="s">
        <v>399</v>
      </c>
      <c r="F44" s="39" t="s">
        <v>365</v>
      </c>
      <c r="G44" s="39" t="s">
        <v>291</v>
      </c>
      <c r="H44" s="45">
        <v>100000</v>
      </c>
      <c r="I44" s="40">
        <v>2870</v>
      </c>
      <c r="J44" s="40">
        <v>12105.37</v>
      </c>
      <c r="K44" s="40">
        <v>3040</v>
      </c>
      <c r="L44" s="41">
        <v>25</v>
      </c>
      <c r="M44" s="40">
        <f>+I44+J44+K44+L44</f>
        <v>18040.370000000003</v>
      </c>
      <c r="N44" s="41">
        <f>+H44-M44</f>
        <v>81959.63</v>
      </c>
    </row>
    <row r="45" spans="2:14" s="1" customFormat="1" ht="38.25" customHeight="1" x14ac:dyDescent="0.2">
      <c r="B45" s="38">
        <v>31</v>
      </c>
      <c r="C45" s="42" t="s">
        <v>357</v>
      </c>
      <c r="D45" s="42" t="s">
        <v>374</v>
      </c>
      <c r="E45" s="43" t="s">
        <v>358</v>
      </c>
      <c r="F45" s="39" t="s">
        <v>368</v>
      </c>
      <c r="G45" s="39" t="s">
        <v>291</v>
      </c>
      <c r="H45" s="45">
        <v>36400</v>
      </c>
      <c r="I45" s="40">
        <v>1044.68</v>
      </c>
      <c r="J45" s="40">
        <v>0</v>
      </c>
      <c r="K45" s="40">
        <v>1106.56</v>
      </c>
      <c r="L45" s="41">
        <v>8958.0499999999993</v>
      </c>
      <c r="M45" s="40">
        <f>+I45+J45+K45+L45</f>
        <v>11109.289999999999</v>
      </c>
      <c r="N45" s="41">
        <f>+H45-M45</f>
        <v>25290.71</v>
      </c>
    </row>
    <row r="46" spans="2:14" s="1" customFormat="1" ht="38.25" customHeight="1" x14ac:dyDescent="0.2">
      <c r="B46" s="38">
        <v>32</v>
      </c>
      <c r="C46" s="42" t="s">
        <v>363</v>
      </c>
      <c r="D46" s="42" t="s">
        <v>374</v>
      </c>
      <c r="E46" s="43" t="s">
        <v>358</v>
      </c>
      <c r="F46" s="39" t="s">
        <v>368</v>
      </c>
      <c r="G46" s="39" t="s">
        <v>288</v>
      </c>
      <c r="H46" s="45">
        <v>33000</v>
      </c>
      <c r="I46" s="40">
        <v>947.1</v>
      </c>
      <c r="J46" s="40">
        <v>0</v>
      </c>
      <c r="K46" s="40">
        <v>1003.2</v>
      </c>
      <c r="L46" s="41">
        <v>9127.81</v>
      </c>
      <c r="M46" s="40">
        <f>+I46+J46+K46+L46</f>
        <v>11078.11</v>
      </c>
      <c r="N46" s="41">
        <f>+H46-M46</f>
        <v>21921.89</v>
      </c>
    </row>
    <row r="47" spans="2:14" s="1" customFormat="1" ht="38.25" customHeight="1" x14ac:dyDescent="0.2">
      <c r="B47" s="38">
        <v>33</v>
      </c>
      <c r="C47" s="42" t="s">
        <v>360</v>
      </c>
      <c r="D47" s="42" t="s">
        <v>374</v>
      </c>
      <c r="E47" s="43" t="s">
        <v>361</v>
      </c>
      <c r="F47" s="39" t="s">
        <v>365</v>
      </c>
      <c r="G47" s="39" t="s">
        <v>291</v>
      </c>
      <c r="H47" s="45">
        <v>46800</v>
      </c>
      <c r="I47" s="40">
        <v>1343.16</v>
      </c>
      <c r="J47" s="40">
        <v>0</v>
      </c>
      <c r="K47" s="40">
        <v>1422.72</v>
      </c>
      <c r="L47" s="41">
        <v>4396.3500000000004</v>
      </c>
      <c r="M47" s="40">
        <f>+I47+J47+K47+L47</f>
        <v>7162.2300000000005</v>
      </c>
      <c r="N47" s="41">
        <f>+H47-M47</f>
        <v>39637.769999999997</v>
      </c>
    </row>
    <row r="48" spans="2:14" s="1" customFormat="1" ht="38.25" customHeight="1" x14ac:dyDescent="0.2">
      <c r="B48" s="38">
        <v>34</v>
      </c>
      <c r="C48" s="42" t="s">
        <v>354</v>
      </c>
      <c r="D48" s="42" t="s">
        <v>374</v>
      </c>
      <c r="E48" s="43" t="s">
        <v>355</v>
      </c>
      <c r="F48" s="44" t="s">
        <v>366</v>
      </c>
      <c r="G48" s="39" t="s">
        <v>288</v>
      </c>
      <c r="H48" s="45">
        <v>48800</v>
      </c>
      <c r="I48" s="40">
        <v>1400.56</v>
      </c>
      <c r="J48" s="40">
        <v>1684.64</v>
      </c>
      <c r="K48" s="40">
        <v>1483.52</v>
      </c>
      <c r="L48" s="41">
        <v>3691.67</v>
      </c>
      <c r="M48" s="40">
        <f>+I48+J48+K48+L48</f>
        <v>8260.39</v>
      </c>
      <c r="N48" s="41">
        <f>+H48-M48</f>
        <v>40539.61</v>
      </c>
    </row>
    <row r="49" spans="2:14" s="1" customFormat="1" ht="38.25" customHeight="1" x14ac:dyDescent="0.2">
      <c r="B49" s="38">
        <v>35</v>
      </c>
      <c r="C49" s="42" t="s">
        <v>362</v>
      </c>
      <c r="D49" s="42" t="s">
        <v>374</v>
      </c>
      <c r="E49" s="43" t="s">
        <v>358</v>
      </c>
      <c r="F49" s="39" t="s">
        <v>368</v>
      </c>
      <c r="G49" s="39" t="s">
        <v>291</v>
      </c>
      <c r="H49" s="45">
        <v>34300</v>
      </c>
      <c r="I49" s="40">
        <v>984.41</v>
      </c>
      <c r="J49" s="40">
        <v>0</v>
      </c>
      <c r="K49" s="40">
        <v>1042.72</v>
      </c>
      <c r="L49" s="41">
        <v>25</v>
      </c>
      <c r="M49" s="40">
        <f>+I49+J49+K49+L49</f>
        <v>2052.13</v>
      </c>
      <c r="N49" s="41">
        <f>+H49-M49</f>
        <v>32247.87</v>
      </c>
    </row>
    <row r="50" spans="2:14" s="1" customFormat="1" ht="38.25" customHeight="1" x14ac:dyDescent="0.2">
      <c r="B50" s="38">
        <v>36</v>
      </c>
      <c r="C50" s="42" t="s">
        <v>340</v>
      </c>
      <c r="D50" s="42" t="s">
        <v>383</v>
      </c>
      <c r="E50" s="43" t="s">
        <v>382</v>
      </c>
      <c r="F50" s="39" t="s">
        <v>365</v>
      </c>
      <c r="G50" s="39" t="s">
        <v>291</v>
      </c>
      <c r="H50" s="45">
        <v>65000</v>
      </c>
      <c r="I50" s="40">
        <v>1865.5</v>
      </c>
      <c r="J50" s="40">
        <v>4427.58</v>
      </c>
      <c r="K50" s="40">
        <v>1976</v>
      </c>
      <c r="L50" s="41">
        <v>25</v>
      </c>
      <c r="M50" s="40">
        <f>+I50+J50+K50+L50</f>
        <v>8294.08</v>
      </c>
      <c r="N50" s="41">
        <f>+H50-M50</f>
        <v>56705.919999999998</v>
      </c>
    </row>
    <row r="51" spans="2:14" s="1" customFormat="1" ht="38.25" customHeight="1" x14ac:dyDescent="0.2">
      <c r="B51" s="38">
        <v>37</v>
      </c>
      <c r="C51" s="42" t="s">
        <v>406</v>
      </c>
      <c r="D51" s="42" t="s">
        <v>407</v>
      </c>
      <c r="E51" s="43" t="s">
        <v>408</v>
      </c>
      <c r="F51" s="39" t="s">
        <v>365</v>
      </c>
      <c r="G51" s="39" t="s">
        <v>291</v>
      </c>
      <c r="H51" s="45">
        <v>41000</v>
      </c>
      <c r="I51" s="40">
        <v>1176.7</v>
      </c>
      <c r="J51" s="40">
        <v>583.79</v>
      </c>
      <c r="K51" s="40">
        <v>1246.4000000000001</v>
      </c>
      <c r="L51" s="41">
        <v>1708.33</v>
      </c>
      <c r="M51" s="40">
        <f>+I51+J51+K51+L51</f>
        <v>4715.22</v>
      </c>
      <c r="N51" s="41">
        <f>+H51-M51</f>
        <v>36284.78</v>
      </c>
    </row>
    <row r="52" spans="2:14" s="1" customFormat="1" ht="38.25" customHeight="1" x14ac:dyDescent="0.2">
      <c r="B52" s="38">
        <v>38</v>
      </c>
      <c r="C52" s="42" t="s">
        <v>296</v>
      </c>
      <c r="D52" s="42" t="s">
        <v>381</v>
      </c>
      <c r="E52" s="43" t="s">
        <v>289</v>
      </c>
      <c r="F52" s="39" t="s">
        <v>365</v>
      </c>
      <c r="G52" s="39" t="s">
        <v>288</v>
      </c>
      <c r="H52" s="45">
        <v>175000</v>
      </c>
      <c r="I52" s="40">
        <v>5022.5</v>
      </c>
      <c r="J52" s="40">
        <v>29747.24</v>
      </c>
      <c r="K52" s="40">
        <v>5320</v>
      </c>
      <c r="L52" s="41">
        <v>25</v>
      </c>
      <c r="M52" s="40">
        <f>+I52+J52+K52+L52</f>
        <v>40114.740000000005</v>
      </c>
      <c r="N52" s="41">
        <f>+H52-M52</f>
        <v>134885.26</v>
      </c>
    </row>
    <row r="53" spans="2:14" s="1" customFormat="1" ht="38.25" customHeight="1" x14ac:dyDescent="0.2">
      <c r="B53" s="38">
        <v>39</v>
      </c>
      <c r="C53" s="42" t="s">
        <v>293</v>
      </c>
      <c r="D53" s="42" t="s">
        <v>381</v>
      </c>
      <c r="E53" s="43" t="s">
        <v>294</v>
      </c>
      <c r="F53" s="44" t="s">
        <v>375</v>
      </c>
      <c r="G53" s="39" t="s">
        <v>288</v>
      </c>
      <c r="H53" s="45">
        <v>250000</v>
      </c>
      <c r="I53" s="40">
        <v>7175</v>
      </c>
      <c r="J53" s="40">
        <v>47867.77</v>
      </c>
      <c r="K53" s="40">
        <v>5685.41</v>
      </c>
      <c r="L53" s="41">
        <v>9182.5</v>
      </c>
      <c r="M53" s="40">
        <f>+I53+J53+K53+L53</f>
        <v>69910.679999999993</v>
      </c>
      <c r="N53" s="41">
        <f>+H53-M53</f>
        <v>180089.32</v>
      </c>
    </row>
    <row r="54" spans="2:14" s="1" customFormat="1" ht="38.25" customHeight="1" x14ac:dyDescent="0.2">
      <c r="B54" s="38">
        <v>40</v>
      </c>
      <c r="C54" s="42" t="s">
        <v>299</v>
      </c>
      <c r="D54" s="42" t="s">
        <v>381</v>
      </c>
      <c r="E54" s="43" t="s">
        <v>289</v>
      </c>
      <c r="F54" s="39" t="s">
        <v>365</v>
      </c>
      <c r="G54" s="39" t="s">
        <v>288</v>
      </c>
      <c r="H54" s="45">
        <v>80000</v>
      </c>
      <c r="I54" s="40">
        <v>2296</v>
      </c>
      <c r="J54" s="40">
        <v>7400.87</v>
      </c>
      <c r="K54" s="40">
        <v>2432</v>
      </c>
      <c r="L54" s="41">
        <v>1025</v>
      </c>
      <c r="M54" s="40">
        <f>+I54+J54+K54+L54</f>
        <v>13153.869999999999</v>
      </c>
      <c r="N54" s="41">
        <f>+H54-M54</f>
        <v>66846.13</v>
      </c>
    </row>
    <row r="55" spans="2:14" s="1" customFormat="1" ht="38.25" customHeight="1" x14ac:dyDescent="0.2">
      <c r="B55" s="38">
        <v>41</v>
      </c>
      <c r="C55" s="42" t="s">
        <v>341</v>
      </c>
      <c r="D55" s="42" t="s">
        <v>381</v>
      </c>
      <c r="E55" s="43" t="s">
        <v>292</v>
      </c>
      <c r="F55" s="39" t="s">
        <v>368</v>
      </c>
      <c r="G55" s="39" t="s">
        <v>291</v>
      </c>
      <c r="H55" s="45">
        <v>41000</v>
      </c>
      <c r="I55" s="40">
        <v>1176.7</v>
      </c>
      <c r="J55" s="40">
        <v>0</v>
      </c>
      <c r="K55" s="40">
        <v>1246.4000000000001</v>
      </c>
      <c r="L55" s="41">
        <v>25</v>
      </c>
      <c r="M55" s="40">
        <f>+I55+J55+K55+L55</f>
        <v>2448.1000000000004</v>
      </c>
      <c r="N55" s="41">
        <f>+H55-M55</f>
        <v>38551.9</v>
      </c>
    </row>
    <row r="56" spans="2:14" s="1" customFormat="1" ht="38.25" customHeight="1" x14ac:dyDescent="0.2">
      <c r="B56" s="38">
        <v>42</v>
      </c>
      <c r="C56" s="42" t="s">
        <v>295</v>
      </c>
      <c r="D56" s="42" t="s">
        <v>381</v>
      </c>
      <c r="E56" s="43" t="s">
        <v>289</v>
      </c>
      <c r="F56" s="39" t="s">
        <v>365</v>
      </c>
      <c r="G56" s="39" t="s">
        <v>288</v>
      </c>
      <c r="H56" s="45">
        <v>175000</v>
      </c>
      <c r="I56" s="40">
        <v>5022.5</v>
      </c>
      <c r="J56" s="40">
        <v>29747.24</v>
      </c>
      <c r="K56" s="40">
        <v>5320</v>
      </c>
      <c r="L56" s="41">
        <v>25</v>
      </c>
      <c r="M56" s="40">
        <f>+I56+J56+K56+L56</f>
        <v>40114.740000000005</v>
      </c>
      <c r="N56" s="41">
        <f>+H56-M56</f>
        <v>134885.26</v>
      </c>
    </row>
    <row r="57" spans="2:14" s="1" customFormat="1" ht="38.25" customHeight="1" x14ac:dyDescent="0.2">
      <c r="B57" s="38">
        <v>43</v>
      </c>
      <c r="C57" s="42" t="s">
        <v>297</v>
      </c>
      <c r="D57" s="42" t="s">
        <v>381</v>
      </c>
      <c r="E57" s="43" t="s">
        <v>298</v>
      </c>
      <c r="F57" s="44" t="s">
        <v>367</v>
      </c>
      <c r="G57" s="39" t="s">
        <v>291</v>
      </c>
      <c r="H57" s="45">
        <v>80000</v>
      </c>
      <c r="I57" s="40">
        <v>2296</v>
      </c>
      <c r="J57" s="40">
        <v>7400.87</v>
      </c>
      <c r="K57" s="40">
        <v>2432</v>
      </c>
      <c r="L57" s="41">
        <v>5625</v>
      </c>
      <c r="M57" s="40">
        <f>+I57+J57+K57+L57</f>
        <v>17753.87</v>
      </c>
      <c r="N57" s="41">
        <f>+H57-M57</f>
        <v>62246.130000000005</v>
      </c>
    </row>
    <row r="58" spans="2:14" s="1" customFormat="1" ht="38.25" customHeight="1" x14ac:dyDescent="0.2">
      <c r="B58" s="38">
        <v>44</v>
      </c>
      <c r="C58" s="42" t="s">
        <v>348</v>
      </c>
      <c r="D58" s="42" t="s">
        <v>390</v>
      </c>
      <c r="E58" s="43" t="s">
        <v>391</v>
      </c>
      <c r="F58" s="39" t="s">
        <v>365</v>
      </c>
      <c r="G58" s="39" t="s">
        <v>291</v>
      </c>
      <c r="H58" s="45">
        <v>40000</v>
      </c>
      <c r="I58" s="40">
        <v>1148</v>
      </c>
      <c r="J58" s="40">
        <v>0</v>
      </c>
      <c r="K58" s="40">
        <v>1216</v>
      </c>
      <c r="L58" s="41">
        <v>25</v>
      </c>
      <c r="M58" s="40">
        <f>+I58+J58+K58+L58</f>
        <v>2389</v>
      </c>
      <c r="N58" s="41">
        <f>+H58-M58</f>
        <v>37611</v>
      </c>
    </row>
    <row r="59" spans="2:14" s="1" customFormat="1" ht="38.25" customHeight="1" x14ac:dyDescent="0.2">
      <c r="B59" s="38">
        <v>45</v>
      </c>
      <c r="C59" s="42" t="s">
        <v>349</v>
      </c>
      <c r="D59" s="42" t="s">
        <v>390</v>
      </c>
      <c r="E59" s="43" t="s">
        <v>391</v>
      </c>
      <c r="F59" s="39" t="s">
        <v>365</v>
      </c>
      <c r="G59" s="39" t="s">
        <v>291</v>
      </c>
      <c r="H59" s="45">
        <v>40000</v>
      </c>
      <c r="I59" s="40">
        <v>1148</v>
      </c>
      <c r="J59" s="40">
        <v>442.65</v>
      </c>
      <c r="K59" s="40">
        <v>1216</v>
      </c>
      <c r="L59" s="41">
        <v>25</v>
      </c>
      <c r="M59" s="40">
        <f>+I59+J59+K59+L59</f>
        <v>2831.65</v>
      </c>
      <c r="N59" s="41">
        <f>+H59-M59</f>
        <v>37168.35</v>
      </c>
    </row>
    <row r="60" spans="2:14" s="1" customFormat="1" ht="38.25" customHeight="1" x14ac:dyDescent="0.2">
      <c r="B60" s="38">
        <v>46</v>
      </c>
      <c r="C60" s="42" t="s">
        <v>301</v>
      </c>
      <c r="D60" s="42" t="s">
        <v>370</v>
      </c>
      <c r="E60" s="43" t="s">
        <v>401</v>
      </c>
      <c r="F60" s="44" t="s">
        <v>366</v>
      </c>
      <c r="G60" s="39" t="s">
        <v>288</v>
      </c>
      <c r="H60" s="45">
        <v>40000</v>
      </c>
      <c r="I60" s="40">
        <v>1148</v>
      </c>
      <c r="J60" s="40">
        <v>0</v>
      </c>
      <c r="K60" s="40">
        <v>1216</v>
      </c>
      <c r="L60" s="41">
        <v>1622.31</v>
      </c>
      <c r="M60" s="40">
        <f>+I60+J60+K60+L60</f>
        <v>3986.31</v>
      </c>
      <c r="N60" s="41">
        <f>+H60-M60</f>
        <v>36013.69</v>
      </c>
    </row>
    <row r="61" spans="2:14" s="1" customFormat="1" ht="38.25" customHeight="1" x14ac:dyDescent="0.2">
      <c r="B61" s="38">
        <v>47</v>
      </c>
      <c r="C61" s="42" t="s">
        <v>302</v>
      </c>
      <c r="D61" s="42" t="s">
        <v>370</v>
      </c>
      <c r="E61" s="43" t="s">
        <v>401</v>
      </c>
      <c r="F61" s="39" t="s">
        <v>365</v>
      </c>
      <c r="G61" s="39" t="s">
        <v>288</v>
      </c>
      <c r="H61" s="45">
        <v>35000</v>
      </c>
      <c r="I61" s="40">
        <v>1004.5</v>
      </c>
      <c r="J61" s="40">
        <v>0</v>
      </c>
      <c r="K61" s="40">
        <v>1064</v>
      </c>
      <c r="L61" s="41">
        <v>25</v>
      </c>
      <c r="M61" s="40">
        <f>+I61+J61+K61+L61</f>
        <v>2093.5</v>
      </c>
      <c r="N61" s="41">
        <f>+H61-M61</f>
        <v>32906.5</v>
      </c>
    </row>
    <row r="62" spans="2:14" s="1" customFormat="1" ht="38.25" customHeight="1" x14ac:dyDescent="0.2">
      <c r="B62" s="38">
        <v>48</v>
      </c>
      <c r="C62" s="42" t="s">
        <v>325</v>
      </c>
      <c r="D62" s="42" t="s">
        <v>371</v>
      </c>
      <c r="E62" s="43" t="s">
        <v>320</v>
      </c>
      <c r="F62" s="39" t="s">
        <v>368</v>
      </c>
      <c r="G62" s="39" t="s">
        <v>288</v>
      </c>
      <c r="H62" s="45">
        <v>25000</v>
      </c>
      <c r="I62" s="40">
        <v>717.5</v>
      </c>
      <c r="J62" s="40">
        <v>0</v>
      </c>
      <c r="K62" s="40">
        <v>760</v>
      </c>
      <c r="L62" s="41">
        <v>25</v>
      </c>
      <c r="M62" s="40">
        <f>+I62+J62+K62+L62</f>
        <v>1502.5</v>
      </c>
      <c r="N62" s="41">
        <f>+H62-M62</f>
        <v>23497.5</v>
      </c>
    </row>
    <row r="63" spans="2:14" s="1" customFormat="1" ht="38.25" customHeight="1" x14ac:dyDescent="0.2">
      <c r="B63" s="38">
        <v>49</v>
      </c>
      <c r="C63" s="42" t="s">
        <v>405</v>
      </c>
      <c r="D63" s="42" t="s">
        <v>371</v>
      </c>
      <c r="E63" s="43" t="s">
        <v>320</v>
      </c>
      <c r="F63" s="39" t="s">
        <v>368</v>
      </c>
      <c r="G63" s="39" t="s">
        <v>288</v>
      </c>
      <c r="H63" s="45">
        <v>25000</v>
      </c>
      <c r="I63" s="40">
        <v>717.5</v>
      </c>
      <c r="J63" s="40">
        <v>0</v>
      </c>
      <c r="K63" s="40">
        <v>760</v>
      </c>
      <c r="L63" s="41">
        <v>4629.2000000000007</v>
      </c>
      <c r="M63" s="40">
        <f>+I63+J63+K63+L63</f>
        <v>6106.7000000000007</v>
      </c>
      <c r="N63" s="41">
        <f>+H63-M63</f>
        <v>18893.3</v>
      </c>
    </row>
    <row r="64" spans="2:14" s="1" customFormat="1" ht="38.25" customHeight="1" x14ac:dyDescent="0.2">
      <c r="B64" s="38">
        <v>50</v>
      </c>
      <c r="C64" s="42" t="s">
        <v>321</v>
      </c>
      <c r="D64" s="42" t="s">
        <v>371</v>
      </c>
      <c r="E64" s="43" t="s">
        <v>322</v>
      </c>
      <c r="F64" s="39" t="s">
        <v>365</v>
      </c>
      <c r="G64" s="39" t="s">
        <v>288</v>
      </c>
      <c r="H64" s="45">
        <v>67600</v>
      </c>
      <c r="I64" s="40">
        <v>1940.12</v>
      </c>
      <c r="J64" s="40">
        <v>4916.84</v>
      </c>
      <c r="K64" s="40">
        <v>2055.04</v>
      </c>
      <c r="L64" s="41">
        <v>5275.37</v>
      </c>
      <c r="M64" s="40">
        <f>+I64+J64+K64+L64</f>
        <v>14187.369999999999</v>
      </c>
      <c r="N64" s="41">
        <f>+H64-M64</f>
        <v>53412.630000000005</v>
      </c>
    </row>
    <row r="65" spans="1:17" s="1" customFormat="1" ht="38.25" customHeight="1" x14ac:dyDescent="0.2">
      <c r="B65" s="38">
        <v>51</v>
      </c>
      <c r="C65" s="42" t="s">
        <v>324</v>
      </c>
      <c r="D65" s="42" t="s">
        <v>371</v>
      </c>
      <c r="E65" s="43" t="s">
        <v>320</v>
      </c>
      <c r="F65" s="39" t="s">
        <v>368</v>
      </c>
      <c r="G65" s="39" t="s">
        <v>291</v>
      </c>
      <c r="H65" s="45">
        <v>30000</v>
      </c>
      <c r="I65" s="40">
        <v>861</v>
      </c>
      <c r="J65" s="40">
        <v>0</v>
      </c>
      <c r="K65" s="40">
        <v>912</v>
      </c>
      <c r="L65" s="41">
        <v>16210.2</v>
      </c>
      <c r="M65" s="40">
        <f>+I65+J65+K65+L65</f>
        <v>17983.2</v>
      </c>
      <c r="N65" s="41">
        <f>+H65-M65</f>
        <v>12016.8</v>
      </c>
    </row>
    <row r="66" spans="1:17" s="1" customFormat="1" ht="38.25" customHeight="1" x14ac:dyDescent="0.2">
      <c r="B66" s="38">
        <v>52</v>
      </c>
      <c r="C66" s="42" t="s">
        <v>319</v>
      </c>
      <c r="D66" s="42" t="s">
        <v>371</v>
      </c>
      <c r="E66" s="43" t="s">
        <v>320</v>
      </c>
      <c r="F66" s="39" t="s">
        <v>368</v>
      </c>
      <c r="G66" s="39" t="s">
        <v>291</v>
      </c>
      <c r="H66" s="45">
        <v>30000</v>
      </c>
      <c r="I66" s="40">
        <v>861</v>
      </c>
      <c r="J66" s="40">
        <v>0</v>
      </c>
      <c r="K66" s="40">
        <v>912</v>
      </c>
      <c r="L66" s="41">
        <v>25</v>
      </c>
      <c r="M66" s="40">
        <f>+I66+J66+K66+L66</f>
        <v>1798</v>
      </c>
      <c r="N66" s="41">
        <f>+H66-M66</f>
        <v>28202</v>
      </c>
    </row>
    <row r="67" spans="1:17" s="1" customFormat="1" ht="38.25" customHeight="1" x14ac:dyDescent="0.2">
      <c r="B67" s="38">
        <v>53</v>
      </c>
      <c r="C67" s="42" t="s">
        <v>323</v>
      </c>
      <c r="D67" s="42" t="s">
        <v>371</v>
      </c>
      <c r="E67" s="43" t="s">
        <v>320</v>
      </c>
      <c r="F67" s="44" t="s">
        <v>366</v>
      </c>
      <c r="G67" s="39" t="s">
        <v>291</v>
      </c>
      <c r="H67" s="45">
        <v>30000</v>
      </c>
      <c r="I67" s="40">
        <v>861</v>
      </c>
      <c r="J67" s="40">
        <v>0</v>
      </c>
      <c r="K67" s="40">
        <v>912</v>
      </c>
      <c r="L67" s="41">
        <v>1869.19</v>
      </c>
      <c r="M67" s="40">
        <f>+I67+J67+K67+L67</f>
        <v>3642.19</v>
      </c>
      <c r="N67" s="41">
        <f>+H67-M67</f>
        <v>26357.81</v>
      </c>
    </row>
    <row r="68" spans="1:17" s="1" customFormat="1" ht="38.25" customHeight="1" x14ac:dyDescent="0.2">
      <c r="B68" s="38">
        <v>54</v>
      </c>
      <c r="C68" s="42" t="s">
        <v>329</v>
      </c>
      <c r="D68" s="42" t="s">
        <v>331</v>
      </c>
      <c r="E68" s="43" t="s">
        <v>330</v>
      </c>
      <c r="F68" s="44" t="s">
        <v>375</v>
      </c>
      <c r="G68" s="39" t="s">
        <v>291</v>
      </c>
      <c r="H68" s="45">
        <v>200000</v>
      </c>
      <c r="I68" s="40">
        <v>5740</v>
      </c>
      <c r="J68" s="40">
        <v>35726.519999999997</v>
      </c>
      <c r="K68" s="40">
        <v>5685.41</v>
      </c>
      <c r="L68" s="41">
        <v>3765.88</v>
      </c>
      <c r="M68" s="40">
        <f>+I68+J68+K68+L68</f>
        <v>50917.80999999999</v>
      </c>
      <c r="N68" s="41">
        <f>+H68-M68</f>
        <v>149082.19</v>
      </c>
    </row>
    <row r="69" spans="1:17" s="1" customFormat="1" ht="38.25" customHeight="1" x14ac:dyDescent="0.2">
      <c r="B69" s="38">
        <v>55</v>
      </c>
      <c r="C69" s="42" t="s">
        <v>332</v>
      </c>
      <c r="D69" s="42" t="s">
        <v>331</v>
      </c>
      <c r="E69" s="43" t="s">
        <v>417</v>
      </c>
      <c r="F69" s="44" t="s">
        <v>366</v>
      </c>
      <c r="G69" s="39" t="s">
        <v>291</v>
      </c>
      <c r="H69" s="45">
        <v>70000</v>
      </c>
      <c r="I69" s="40">
        <v>2009</v>
      </c>
      <c r="J69" s="40">
        <v>5368.48</v>
      </c>
      <c r="K69" s="40">
        <v>2128</v>
      </c>
      <c r="L69" s="41">
        <v>3505.99</v>
      </c>
      <c r="M69" s="40">
        <f>+I69+J69+K69+L69</f>
        <v>13011.47</v>
      </c>
      <c r="N69" s="41">
        <f>+H69-M69</f>
        <v>56988.53</v>
      </c>
    </row>
    <row r="70" spans="1:17" s="1" customFormat="1" ht="38.25" customHeight="1" x14ac:dyDescent="0.2">
      <c r="B70" s="38">
        <v>56</v>
      </c>
      <c r="C70" s="42" t="s">
        <v>333</v>
      </c>
      <c r="D70" s="42" t="s">
        <v>331</v>
      </c>
      <c r="E70" s="43" t="s">
        <v>416</v>
      </c>
      <c r="F70" s="39" t="s">
        <v>368</v>
      </c>
      <c r="G70" s="39" t="s">
        <v>291</v>
      </c>
      <c r="H70" s="45">
        <v>40000</v>
      </c>
      <c r="I70" s="40">
        <v>1148</v>
      </c>
      <c r="J70" s="40">
        <v>0</v>
      </c>
      <c r="K70" s="40">
        <v>1216</v>
      </c>
      <c r="L70" s="41">
        <v>25</v>
      </c>
      <c r="M70" s="40">
        <f>+I70+J70+K70+L70</f>
        <v>2389</v>
      </c>
      <c r="N70" s="41">
        <f>+H70-M70</f>
        <v>37611</v>
      </c>
    </row>
    <row r="71" spans="1:17" s="1" customFormat="1" ht="38.25" customHeight="1" x14ac:dyDescent="0.2">
      <c r="B71" s="38">
        <v>57</v>
      </c>
      <c r="C71" s="42" t="s">
        <v>414</v>
      </c>
      <c r="D71" s="42" t="s">
        <v>331</v>
      </c>
      <c r="E71" s="43" t="s">
        <v>343</v>
      </c>
      <c r="F71" s="44" t="s">
        <v>376</v>
      </c>
      <c r="G71" s="39" t="s">
        <v>288</v>
      </c>
      <c r="H71" s="45">
        <v>45000</v>
      </c>
      <c r="I71" s="40">
        <v>1291.5</v>
      </c>
      <c r="J71" s="40">
        <v>1148.33</v>
      </c>
      <c r="K71" s="40">
        <v>1368</v>
      </c>
      <c r="L71" s="41">
        <v>28330</v>
      </c>
      <c r="M71" s="40">
        <f>+I71+J71+K71+L71</f>
        <v>32137.83</v>
      </c>
      <c r="N71" s="41">
        <f>+H71-M71</f>
        <v>12862.169999999998</v>
      </c>
    </row>
    <row r="72" spans="1:17" s="1" customFormat="1" ht="38.25" customHeight="1" x14ac:dyDescent="0.2">
      <c r="B72" s="38">
        <v>58</v>
      </c>
      <c r="C72" s="42" t="s">
        <v>290</v>
      </c>
      <c r="D72" s="42" t="s">
        <v>331</v>
      </c>
      <c r="E72" s="43" t="s">
        <v>292</v>
      </c>
      <c r="F72" s="39" t="s">
        <v>368</v>
      </c>
      <c r="G72" s="39" t="s">
        <v>291</v>
      </c>
      <c r="H72" s="45">
        <v>41000</v>
      </c>
      <c r="I72" s="40">
        <v>1176.7</v>
      </c>
      <c r="J72" s="40">
        <v>0</v>
      </c>
      <c r="K72" s="40">
        <v>1246.4000000000001</v>
      </c>
      <c r="L72" s="41">
        <v>25</v>
      </c>
      <c r="M72" s="40">
        <f>+I72+J72+K72+L72</f>
        <v>2448.1000000000004</v>
      </c>
      <c r="N72" s="41">
        <f>+H72-M72</f>
        <v>38551.9</v>
      </c>
    </row>
    <row r="73" spans="1:17" s="1" customFormat="1" ht="38.25" customHeight="1" x14ac:dyDescent="0.2">
      <c r="B73" s="38">
        <v>59</v>
      </c>
      <c r="C73" s="42" t="s">
        <v>287</v>
      </c>
      <c r="D73" s="42" t="s">
        <v>331</v>
      </c>
      <c r="E73" s="43" t="s">
        <v>389</v>
      </c>
      <c r="F73" s="44" t="s">
        <v>376</v>
      </c>
      <c r="G73" s="39" t="s">
        <v>288</v>
      </c>
      <c r="H73" s="45">
        <v>46287.5</v>
      </c>
      <c r="I73" s="40">
        <v>1328.4512500000001</v>
      </c>
      <c r="J73" s="40">
        <v>1330.04</v>
      </c>
      <c r="K73" s="40">
        <v>1407.14</v>
      </c>
      <c r="L73" s="41">
        <v>25</v>
      </c>
      <c r="M73" s="40">
        <f>+I73+J73+K73+L73</f>
        <v>4090.6312500000004</v>
      </c>
      <c r="N73" s="41">
        <f>+H73-M73</f>
        <v>42196.868750000001</v>
      </c>
    </row>
    <row r="74" spans="1:17" s="1" customFormat="1" ht="38.25" customHeight="1" x14ac:dyDescent="0.2">
      <c r="B74" s="38">
        <v>60</v>
      </c>
      <c r="C74" s="42" t="s">
        <v>409</v>
      </c>
      <c r="D74" s="42" t="s">
        <v>305</v>
      </c>
      <c r="E74" s="43" t="s">
        <v>408</v>
      </c>
      <c r="F74" s="44" t="s">
        <v>365</v>
      </c>
      <c r="G74" s="39" t="s">
        <v>291</v>
      </c>
      <c r="H74" s="45">
        <v>41000</v>
      </c>
      <c r="I74" s="40">
        <v>1176.7</v>
      </c>
      <c r="J74" s="40">
        <v>583.79</v>
      </c>
      <c r="K74" s="40">
        <v>1246.4000000000001</v>
      </c>
      <c r="L74" s="41">
        <v>1475</v>
      </c>
      <c r="M74" s="40">
        <f>+I74+J74+K74+L74</f>
        <v>4481.8900000000003</v>
      </c>
      <c r="N74" s="41">
        <f>+H74-M74</f>
        <v>36518.11</v>
      </c>
    </row>
    <row r="75" spans="1:17" s="1" customFormat="1" ht="38.25" customHeight="1" thickBot="1" x14ac:dyDescent="0.25">
      <c r="B75" s="38">
        <v>61</v>
      </c>
      <c r="C75" s="42" t="s">
        <v>303</v>
      </c>
      <c r="D75" s="42" t="s">
        <v>305</v>
      </c>
      <c r="E75" s="43" t="s">
        <v>304</v>
      </c>
      <c r="F75" s="44" t="s">
        <v>375</v>
      </c>
      <c r="G75" s="39" t="s">
        <v>288</v>
      </c>
      <c r="H75" s="45">
        <v>200000</v>
      </c>
      <c r="I75" s="40">
        <v>5740</v>
      </c>
      <c r="J75" s="40">
        <v>35726.519999999997</v>
      </c>
      <c r="K75" s="40">
        <v>5685.41</v>
      </c>
      <c r="L75" s="41">
        <v>3747.02</v>
      </c>
      <c r="M75" s="40">
        <f>+I75+J75+K75+L75</f>
        <v>50898.94999999999</v>
      </c>
      <c r="N75" s="41">
        <f>+H75-M75</f>
        <v>149101.05000000002</v>
      </c>
    </row>
    <row r="76" spans="1:17" ht="25.5" customHeight="1" thickBot="1" x14ac:dyDescent="0.25">
      <c r="B76" s="56" t="s">
        <v>63</v>
      </c>
      <c r="C76" s="57"/>
      <c r="D76" s="57"/>
      <c r="E76" s="57"/>
      <c r="F76" s="57"/>
      <c r="G76" s="58"/>
      <c r="H76" s="46">
        <f>SUM(H15:H75)</f>
        <v>3878487.5</v>
      </c>
      <c r="I76" s="46">
        <f>SUM(I15:I75)</f>
        <v>111312.59124999997</v>
      </c>
      <c r="J76" s="46">
        <f>SUM(J15:J75)</f>
        <v>348056.86000000004</v>
      </c>
      <c r="K76" s="46">
        <f>SUM(K15:K75)</f>
        <v>115202.24999999997</v>
      </c>
      <c r="L76" s="46">
        <f>SUM(L15:L75)</f>
        <v>201553.89</v>
      </c>
      <c r="M76" s="46">
        <f>SUM(M15:M75)</f>
        <v>776125.59124999959</v>
      </c>
      <c r="N76" s="46">
        <f>SUM(N15:N75)</f>
        <v>3102361.9087499985</v>
      </c>
      <c r="O76" s="1"/>
      <c r="P76" s="1"/>
      <c r="Q76" s="1"/>
    </row>
    <row r="77" spans="1:17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1:17" ht="14.25" x14ac:dyDescent="0.2">
      <c r="A78" s="1"/>
      <c r="B78" s="1"/>
      <c r="C78" s="1"/>
      <c r="D78" s="3"/>
      <c r="E78" s="1"/>
      <c r="F78" s="3"/>
      <c r="G78" s="3"/>
      <c r="H78" s="3"/>
      <c r="I78" s="1"/>
      <c r="J78" s="1"/>
      <c r="K78" s="1"/>
      <c r="L78" s="1"/>
      <c r="M78" s="1"/>
      <c r="N78" s="1"/>
      <c r="O78" s="1"/>
      <c r="P78" s="1"/>
      <c r="Q78" s="1"/>
    </row>
    <row r="79" spans="1:17" ht="58.5" customHeight="1" x14ac:dyDescent="0.2">
      <c r="A79" s="1"/>
      <c r="B79" s="1"/>
      <c r="C79" s="35" t="s">
        <v>266</v>
      </c>
      <c r="D79" s="3"/>
      <c r="E79" s="35" t="s">
        <v>380</v>
      </c>
      <c r="F79" s="3"/>
      <c r="G79" s="3"/>
      <c r="H79" s="3"/>
      <c r="I79" s="3"/>
      <c r="J79" s="59" t="s">
        <v>268</v>
      </c>
      <c r="K79" s="59"/>
      <c r="L79" s="1"/>
      <c r="M79" s="1"/>
      <c r="N79" s="55"/>
      <c r="O79" s="1"/>
      <c r="P79" s="1"/>
      <c r="Q79" s="1"/>
    </row>
    <row r="80" spans="1:17" ht="65.25" customHeight="1" x14ac:dyDescent="0.2">
      <c r="A80" s="1"/>
      <c r="B80" s="1"/>
      <c r="C80" s="35"/>
      <c r="D80" s="3"/>
      <c r="E80" s="35"/>
      <c r="F80" s="3"/>
      <c r="G80" s="3"/>
      <c r="H80" s="3"/>
      <c r="I80" s="3"/>
      <c r="J80" s="3"/>
      <c r="K80" s="59"/>
      <c r="L80" s="59"/>
      <c r="M80" s="3"/>
      <c r="N80" s="1"/>
      <c r="O80" s="1"/>
      <c r="P80" s="1"/>
      <c r="Q80" s="1"/>
    </row>
    <row r="81" spans="1:17" ht="14.25" x14ac:dyDescent="0.2">
      <c r="A81" s="1"/>
      <c r="B81" s="1"/>
      <c r="C81" s="5"/>
      <c r="D81" s="3"/>
      <c r="E81" s="5"/>
      <c r="F81" s="3"/>
      <c r="G81" s="3"/>
      <c r="H81" s="3"/>
      <c r="I81" s="5"/>
      <c r="J81" s="5"/>
      <c r="K81" s="5"/>
      <c r="L81" s="5"/>
      <c r="M81" s="3"/>
      <c r="N81" s="1"/>
      <c r="O81" s="1"/>
      <c r="P81" s="1"/>
      <c r="Q81" s="1"/>
    </row>
    <row r="82" spans="1:17" ht="14.25" x14ac:dyDescent="0.2">
      <c r="A82" s="1"/>
      <c r="B82" s="1"/>
      <c r="C82" s="36" t="s">
        <v>267</v>
      </c>
      <c r="D82" s="3"/>
      <c r="E82" s="36" t="s">
        <v>378</v>
      </c>
      <c r="F82" s="3"/>
      <c r="G82" s="3"/>
      <c r="H82" s="3"/>
      <c r="I82" s="60" t="s">
        <v>421</v>
      </c>
      <c r="J82" s="60"/>
      <c r="K82" s="60"/>
      <c r="L82" s="60"/>
      <c r="M82" s="3"/>
      <c r="N82" s="1"/>
      <c r="O82" s="1"/>
      <c r="P82" s="1"/>
      <c r="Q82" s="1"/>
    </row>
    <row r="83" spans="1:17" ht="14.25" x14ac:dyDescent="0.2">
      <c r="A83" s="1"/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1"/>
      <c r="O83" s="1"/>
      <c r="P83" s="1"/>
      <c r="Q83" s="1"/>
    </row>
    <row r="84" spans="1:17" ht="14.25" x14ac:dyDescent="0.2">
      <c r="A84" s="1"/>
      <c r="B84" s="1"/>
      <c r="C84" s="1"/>
      <c r="D84" s="1"/>
      <c r="E84" s="3"/>
      <c r="F84" s="35"/>
      <c r="G84" s="3"/>
      <c r="H84" s="4"/>
      <c r="I84" s="3"/>
      <c r="J84" s="3"/>
      <c r="K84" s="3"/>
      <c r="L84" s="3"/>
      <c r="M84" s="3"/>
      <c r="N84" s="1"/>
      <c r="O84" s="1"/>
      <c r="P84" s="1"/>
      <c r="Q84" s="1"/>
    </row>
    <row r="85" spans="1:17" ht="14.25" x14ac:dyDescent="0.2">
      <c r="A85" s="1"/>
      <c r="B85" s="1"/>
      <c r="C85" s="1"/>
      <c r="D85" s="35"/>
      <c r="E85" s="3"/>
      <c r="F85" s="35"/>
      <c r="G85" s="3"/>
      <c r="H85" s="35"/>
      <c r="I85" s="3"/>
      <c r="J85" s="3"/>
      <c r="K85" s="59"/>
      <c r="L85" s="59"/>
      <c r="M85" s="3"/>
      <c r="N85" s="1"/>
      <c r="O85" s="1"/>
      <c r="P85" s="1"/>
      <c r="Q85" s="1"/>
    </row>
    <row r="86" spans="1:17" ht="14.25" x14ac:dyDescent="0.2">
      <c r="A86" s="1"/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1"/>
      <c r="O86" s="1"/>
      <c r="P86" s="1"/>
      <c r="Q86" s="1"/>
    </row>
    <row r="87" spans="1:17" ht="14.25" x14ac:dyDescent="0.2">
      <c r="D87" s="2"/>
      <c r="E87" s="2"/>
      <c r="F87" s="2"/>
      <c r="G87" s="2"/>
      <c r="H87" s="2"/>
      <c r="I87" s="2"/>
      <c r="J87" s="2"/>
      <c r="K87" s="2"/>
      <c r="L87" s="2"/>
      <c r="M87" s="2"/>
    </row>
  </sheetData>
  <autoFilter ref="B14:N76" xr:uid="{7D328AAC-115E-47BE-9605-B00B550CD724}">
    <sortState xmlns:xlrd2="http://schemas.microsoft.com/office/spreadsheetml/2017/richdata2" ref="B15:N76">
      <sortCondition ref="D14:D76"/>
    </sortState>
  </autoFilter>
  <sortState xmlns:xlrd2="http://schemas.microsoft.com/office/spreadsheetml/2017/richdata2" ref="B15:N75">
    <sortCondition ref="B15:B75"/>
  </sortState>
  <mergeCells count="11">
    <mergeCell ref="B13:P13"/>
    <mergeCell ref="B9:N9"/>
    <mergeCell ref="B10:N10"/>
    <mergeCell ref="B11:N11"/>
    <mergeCell ref="C12:O12"/>
    <mergeCell ref="P12:Q12"/>
    <mergeCell ref="B76:G76"/>
    <mergeCell ref="J79:K79"/>
    <mergeCell ref="K80:L80"/>
    <mergeCell ref="I82:L82"/>
    <mergeCell ref="K85:L85"/>
  </mergeCells>
  <printOptions gridLines="1"/>
  <pageMargins left="0.23622047244094491" right="0.23622047244094491" top="0.74803149606299213" bottom="0.74803149606299213" header="0.31496062992125984" footer="0.31496062992125984"/>
  <pageSetup paperSize="5" scale="40" fitToHeight="0" orientation="landscape" r:id="rId1"/>
  <headerFooter>
    <oddFooter>&amp;CPágina &amp;P / &amp;N</oddFooter>
  </headerFooter>
  <rowBreaks count="2" manualBreakCount="2">
    <brk id="38" min="1" max="13" man="1"/>
    <brk id="61" min="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EMPLEADOS FIJOS</vt:lpstr>
      <vt:lpstr>Base de Datos</vt:lpstr>
      <vt:lpstr>'EMPLEADOS FIJOS'!Área_de_impresión</vt:lpstr>
      <vt:lpstr>'EMPLEADOS FIJOS'!BaseDeDatos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2023-10-02T14:49:11Z</cp:lastPrinted>
  <dcterms:created xsi:type="dcterms:W3CDTF">2017-10-11T04:49:31Z</dcterms:created>
  <dcterms:modified xsi:type="dcterms:W3CDTF">2023-10-02T14:51:39Z</dcterms:modified>
</cp:coreProperties>
</file>