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548" documentId="8_{70EFEE64-6D43-4B32-8EBC-CB96071122C2}" xr6:coauthVersionLast="47" xr6:coauthVersionMax="47" xr10:uidLastSave="{1DFA431B-FCC9-4155-8AD0-3F685CA3F4F2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4" l="1"/>
  <c r="L34" i="4"/>
  <c r="K59" i="4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 l="1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<sst xmlns="http://schemas.openxmlformats.org/spreadsheetml/2006/main" count="102" uniqueCount="102">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</sst>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topLeftCell="A66" zoomScale="70" zoomScaleNormal="70" zoomScaleSheetLayoutView="70" zoomScalePageLayoutView="60" workbookViewId="0">
      <selection sqref="A1:Q97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21.140625" style="2" bestFit="1" customWidth="1"/>
    <col min="14" max="14" width="21.140625" style="2" hidden="1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1" x14ac:dyDescent="0.35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x14ac:dyDescent="0.3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1" t="s">
        <v>100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-2905000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13576390.960000001</v>
      </c>
      <c r="L7" s="46">
        <f t="shared" si="0"/>
        <v>11160537.709999999</v>
      </c>
      <c r="M7" s="46">
        <f t="shared" si="0"/>
        <v>17898755.009999998</v>
      </c>
      <c r="N7" s="46">
        <f t="shared" si="0"/>
        <v>0</v>
      </c>
      <c r="O7" s="46">
        <f t="shared" si="0"/>
        <v>0</v>
      </c>
      <c r="P7" s="46">
        <f t="shared" si="0"/>
        <v>120457439.58999999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8360297.7199999997</v>
      </c>
      <c r="L8" s="15">
        <f t="shared" si="1"/>
        <v>8915013.9699999988</v>
      </c>
      <c r="M8" s="15">
        <f t="shared" si="1"/>
        <v>15318728.819999998</v>
      </c>
      <c r="N8" s="15">
        <f t="shared" si="1"/>
        <v>0</v>
      </c>
      <c r="O8" s="23">
        <f t="shared" si="1"/>
        <v>0</v>
      </c>
      <c r="P8" s="15">
        <f t="shared" si="1"/>
        <v>96107056.219999999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>
        <v>7184174.1699999999</v>
      </c>
      <c r="L9" s="30">
        <v>7138120.8300000001</v>
      </c>
      <c r="M9" s="30">
        <v>7310782.8799999999</v>
      </c>
      <c r="N9" s="30"/>
      <c r="O9" s="24"/>
      <c r="P9" s="17">
        <f>SUM(D9:O9)</f>
        <v>71075708.370000005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58">
        <v>5874848.6399999997</v>
      </c>
      <c r="I10" s="24">
        <v>100000</v>
      </c>
      <c r="J10" s="24">
        <v>100000</v>
      </c>
      <c r="K10" s="24">
        <v>100000</v>
      </c>
      <c r="L10" s="30">
        <v>100000</v>
      </c>
      <c r="M10" s="30">
        <v>6894843.0499999998</v>
      </c>
      <c r="N10" s="30"/>
      <c r="O10" s="24"/>
      <c r="P10" s="17">
        <f t="shared" ref="P10:P63" si="2">SUM(D10:O10)</f>
        <v>13631825.91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>
        <v>17834.18</v>
      </c>
      <c r="M11" s="30">
        <v>37498.86</v>
      </c>
      <c r="N11" s="30"/>
      <c r="O11" s="24"/>
      <c r="P11" s="17">
        <f t="shared" si="2"/>
        <v>207047.71000000002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>
        <v>590000</v>
      </c>
      <c r="M12" s="30">
        <v>0</v>
      </c>
      <c r="N12" s="30"/>
      <c r="O12" s="24"/>
      <c r="P12" s="17">
        <f t="shared" si="2"/>
        <v>590000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>
        <v>1076123.55</v>
      </c>
      <c r="L13" s="30">
        <v>1069058.96</v>
      </c>
      <c r="M13" s="30">
        <v>1075604.03</v>
      </c>
      <c r="N13" s="30"/>
      <c r="O13" s="24"/>
      <c r="P13" s="17">
        <f t="shared" si="2"/>
        <v>10602474.229999999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-84000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1721828.3</v>
      </c>
      <c r="L14" s="15">
        <f t="shared" si="3"/>
        <v>1437438.01</v>
      </c>
      <c r="M14" s="15">
        <f t="shared" si="3"/>
        <v>2064326.19</v>
      </c>
      <c r="N14" s="15">
        <f t="shared" si="3"/>
        <v>0</v>
      </c>
      <c r="O14" s="23">
        <f t="shared" si="3"/>
        <v>0</v>
      </c>
      <c r="P14" s="15">
        <f t="shared" si="3"/>
        <v>14499294.779999997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>
        <v>944723.85</v>
      </c>
      <c r="L15" s="30">
        <v>278770.2</v>
      </c>
      <c r="M15" s="30">
        <v>945048.85</v>
      </c>
      <c r="N15" s="30"/>
      <c r="O15" s="24"/>
      <c r="P15" s="17">
        <f t="shared" si="2"/>
        <v>4966059.91</v>
      </c>
    </row>
    <row r="16" spans="1:21" x14ac:dyDescent="0.35">
      <c r="A16" s="34" t="s">
        <v>16</v>
      </c>
      <c r="B16" s="16">
        <v>644567</v>
      </c>
      <c r="C16" s="18">
        <v>769000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>
        <v>183360.2</v>
      </c>
      <c r="M16" s="30">
        <v>92158</v>
      </c>
      <c r="N16" s="30"/>
      <c r="O16" s="24"/>
      <c r="P16" s="17">
        <f t="shared" si="2"/>
        <v>440168.55</v>
      </c>
    </row>
    <row r="17" spans="1:16" x14ac:dyDescent="0.35">
      <c r="A17" s="34" t="s">
        <v>17</v>
      </c>
      <c r="B17" s="16">
        <v>430298</v>
      </c>
      <c r="C17" s="18">
        <v>-200000</v>
      </c>
      <c r="D17" s="30"/>
      <c r="E17" s="30"/>
      <c r="F17" s="30"/>
      <c r="G17" s="30"/>
      <c r="H17" s="24"/>
      <c r="I17" s="24"/>
      <c r="J17" s="24"/>
      <c r="K17" s="24"/>
      <c r="L17" s="30"/>
      <c r="M17" s="30">
        <v>0</v>
      </c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>
        <v>161000</v>
      </c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>
        <v>0</v>
      </c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1289100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>
        <v>368656.5</v>
      </c>
      <c r="M19" s="30">
        <v>92473.38</v>
      </c>
      <c r="N19" s="30"/>
      <c r="O19" s="24"/>
      <c r="P19" s="17">
        <f t="shared" si="2"/>
        <v>2677219.86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>
        <v>0</v>
      </c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1369000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>
        <v>110759.66</v>
      </c>
      <c r="L21" s="30">
        <v>46402.61</v>
      </c>
      <c r="M21" s="30">
        <v>18880</v>
      </c>
      <c r="N21" s="30"/>
      <c r="O21" s="24"/>
      <c r="P21" s="17">
        <f t="shared" si="2"/>
        <v>1091000.02</v>
      </c>
    </row>
    <row r="22" spans="1:16" x14ac:dyDescent="0.35">
      <c r="A22" s="34" t="s">
        <v>22</v>
      </c>
      <c r="B22" s="16">
        <v>8659800</v>
      </c>
      <c r="C22" s="18">
        <v>-3828100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>
        <v>542592.29</v>
      </c>
      <c r="L22" s="30">
        <v>560248.5</v>
      </c>
      <c r="M22" s="30">
        <v>427812.36</v>
      </c>
      <c r="N22" s="30"/>
      <c r="O22" s="24"/>
      <c r="P22" s="17">
        <f t="shared" si="2"/>
        <v>3587157.77</v>
      </c>
    </row>
    <row r="23" spans="1:16" x14ac:dyDescent="0.35">
      <c r="A23" s="34" t="s">
        <v>23</v>
      </c>
      <c r="B23" s="16">
        <v>1167842</v>
      </c>
      <c r="C23" s="18">
        <v>505000</v>
      </c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>
        <v>123752.5</v>
      </c>
      <c r="L23" s="30"/>
      <c r="M23" s="30">
        <v>487953.6</v>
      </c>
      <c r="N23" s="30"/>
      <c r="O23" s="24"/>
      <c r="P23" s="17">
        <f t="shared" si="2"/>
        <v>1360722.7999999998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-4193000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524733.39</v>
      </c>
      <c r="L24" s="15">
        <f t="shared" si="5"/>
        <v>721545.32000000007</v>
      </c>
      <c r="M24" s="15">
        <f t="shared" si="5"/>
        <v>515700</v>
      </c>
      <c r="N24" s="15">
        <f t="shared" si="5"/>
        <v>0</v>
      </c>
      <c r="O24" s="23">
        <f t="shared" si="5"/>
        <v>0</v>
      </c>
      <c r="P24" s="15">
        <f t="shared" si="5"/>
        <v>4978445.5599999996</v>
      </c>
    </row>
    <row r="25" spans="1:16" x14ac:dyDescent="0.35">
      <c r="A25" s="34" t="s">
        <v>25</v>
      </c>
      <c r="B25" s="16">
        <v>521000</v>
      </c>
      <c r="C25" s="18">
        <v>-185500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>
        <v>7500</v>
      </c>
      <c r="L25" s="30">
        <v>3600</v>
      </c>
      <c r="M25" s="30">
        <v>15700</v>
      </c>
      <c r="N25" s="30"/>
      <c r="O25" s="24"/>
      <c r="P25" s="17">
        <f t="shared" si="2"/>
        <v>117210.65</v>
      </c>
    </row>
    <row r="26" spans="1:16" x14ac:dyDescent="0.35">
      <c r="A26" s="34" t="s">
        <v>26</v>
      </c>
      <c r="B26" s="16">
        <v>445819</v>
      </c>
      <c r="C26" s="18">
        <v>-349500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41300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-148000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>
        <v>8496</v>
      </c>
      <c r="L29" s="30"/>
      <c r="M29" s="30"/>
      <c r="N29" s="30"/>
      <c r="O29" s="24"/>
      <c r="P29" s="17">
        <f t="shared" si="2"/>
        <v>20686.82</v>
      </c>
    </row>
    <row r="30" spans="1:16" x14ac:dyDescent="0.35">
      <c r="A30" s="34" t="s">
        <v>30</v>
      </c>
      <c r="B30" s="16">
        <v>246506</v>
      </c>
      <c r="C30" s="18">
        <v>-28500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>
        <v>96413.759999999995</v>
      </c>
      <c r="M30" s="30"/>
      <c r="N30" s="30"/>
      <c r="O30" s="24"/>
      <c r="P30" s="17">
        <f t="shared" si="2"/>
        <v>121534.59999999999</v>
      </c>
    </row>
    <row r="31" spans="1:16" x14ac:dyDescent="0.35">
      <c r="A31" s="34" t="s">
        <v>31</v>
      </c>
      <c r="B31" s="16">
        <v>8954222</v>
      </c>
      <c r="C31" s="18">
        <v>-100000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>
        <v>500000</v>
      </c>
      <c r="L31" s="30">
        <v>552569</v>
      </c>
      <c r="M31" s="30">
        <v>500000</v>
      </c>
      <c r="N31" s="30"/>
      <c r="O31" s="24"/>
      <c r="P31" s="17">
        <f t="shared" si="2"/>
        <v>3205528.77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-3422800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>
        <v>8737.39</v>
      </c>
      <c r="L33" s="30">
        <v>68962.559999999998</v>
      </c>
      <c r="M33" s="30"/>
      <c r="N33" s="30"/>
      <c r="O33" s="24"/>
      <c r="P33" s="17">
        <f t="shared" si="2"/>
        <v>1139665.1399999999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-278000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>
        <f>SUM(L35:L41)</f>
        <v>0</v>
      </c>
      <c r="M34" s="15">
        <f>SUM(M35:M41)</f>
        <v>0</v>
      </c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-300000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-3350000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28500</v>
      </c>
      <c r="L49" s="15">
        <f t="shared" si="8"/>
        <v>86540.41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396775.07</v>
      </c>
    </row>
    <row r="50" spans="1:16" x14ac:dyDescent="0.35">
      <c r="A50" s="34" t="s">
        <v>50</v>
      </c>
      <c r="B50" s="16">
        <v>3910798</v>
      </c>
      <c r="C50" s="18">
        <v>-2970000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>
        <v>28500</v>
      </c>
      <c r="L50" s="30"/>
      <c r="M50" s="30"/>
      <c r="N50" s="30"/>
      <c r="O50" s="24"/>
      <c r="P50" s="17">
        <f t="shared" si="2"/>
        <v>242570.51</v>
      </c>
    </row>
    <row r="51" spans="1:16" x14ac:dyDescent="0.35">
      <c r="A51" s="34" t="s">
        <v>51</v>
      </c>
      <c r="B51" s="16">
        <v>550000</v>
      </c>
      <c r="C51" s="18">
        <v>-175000</v>
      </c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>
        <v>-25000</v>
      </c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-30000</v>
      </c>
      <c r="D54" s="30">
        <v>0</v>
      </c>
      <c r="E54" s="30">
        <v>61764.15</v>
      </c>
      <c r="F54" s="30"/>
      <c r="G54" s="30"/>
      <c r="H54" s="24">
        <v>5900</v>
      </c>
      <c r="I54" s="24"/>
      <c r="J54" s="24"/>
      <c r="K54" s="24"/>
      <c r="L54" s="30">
        <v>86540.41</v>
      </c>
      <c r="M54" s="30"/>
      <c r="N54" s="30"/>
      <c r="O54" s="24"/>
      <c r="P54" s="17">
        <f t="shared" si="2"/>
        <v>154204.56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>
        <v>-150000</v>
      </c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>
        <f t="shared" ref="J59:K59" si="10">SUM(J60:J63)</f>
        <v>0</v>
      </c>
      <c r="K59" s="20">
        <f t="shared" si="10"/>
        <v>2941031.55</v>
      </c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59">
        <f t="shared" si="2"/>
        <v>4304395.46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>
        <v>2941031.55</v>
      </c>
      <c r="L60" s="30"/>
      <c r="M60" s="30"/>
      <c r="N60" s="30"/>
      <c r="O60" s="24"/>
      <c r="P60" s="17">
        <f t="shared" si="2"/>
        <v>4304395.46</v>
      </c>
    </row>
    <row r="61" spans="1:16" x14ac:dyDescent="0.35">
      <c r="A61" s="34" t="s">
        <v>61</v>
      </c>
      <c r="B61" s="17">
        <f t="shared" ref="B61:B70" si="11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1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1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2">SUM(E64:I64)</f>
        <v>0</v>
      </c>
      <c r="D64" s="17">
        <f t="shared" ref="D64" si="13">SUM(F64:J64)</f>
        <v>0</v>
      </c>
      <c r="E64" s="17">
        <f t="shared" ref="E64" si="14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5">SUM(D65:L65)</f>
        <v>0</v>
      </c>
    </row>
    <row r="66" spans="1:16" ht="21.75" thickBot="1" x14ac:dyDescent="0.4">
      <c r="A66" s="43" t="s">
        <v>66</v>
      </c>
      <c r="B66" s="44">
        <f t="shared" si="11"/>
        <v>0</v>
      </c>
      <c r="C66" s="45">
        <v>0</v>
      </c>
      <c r="D66" s="40">
        <v>0</v>
      </c>
      <c r="E66" s="40">
        <v>0</v>
      </c>
      <c r="F66" s="40"/>
      <c r="G66" s="40"/>
      <c r="H66" s="41"/>
      <c r="I66" s="41"/>
      <c r="J66" s="41"/>
      <c r="K66" s="41"/>
      <c r="L66" s="40"/>
      <c r="M66" s="40"/>
      <c r="N66" s="40"/>
      <c r="O66" s="41"/>
      <c r="P66" s="44">
        <f t="shared" si="15"/>
        <v>0</v>
      </c>
    </row>
    <row r="67" spans="1:16" x14ac:dyDescent="0.35">
      <c r="A67" s="33" t="s">
        <v>67</v>
      </c>
      <c r="B67" s="17">
        <f t="shared" si="11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5"/>
        <v>0</v>
      </c>
    </row>
    <row r="68" spans="1:16" x14ac:dyDescent="0.35">
      <c r="A68" s="34" t="s">
        <v>68</v>
      </c>
      <c r="B68" s="17">
        <f t="shared" si="11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5"/>
        <v>0</v>
      </c>
    </row>
    <row r="69" spans="1:16" x14ac:dyDescent="0.35">
      <c r="A69" s="34" t="s">
        <v>69</v>
      </c>
      <c r="B69" s="17">
        <f t="shared" si="11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5"/>
        <v>0</v>
      </c>
    </row>
    <row r="70" spans="1:16" ht="21.75" thickBot="1" x14ac:dyDescent="0.4">
      <c r="A70" s="43" t="s">
        <v>70</v>
      </c>
      <c r="B70" s="44">
        <f t="shared" si="11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5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6">+C8+C14+C24+C34+C42+C49+C59</f>
        <v>-2905000</v>
      </c>
      <c r="D71" s="29">
        <f t="shared" si="16"/>
        <v>8586427.4600000009</v>
      </c>
      <c r="E71" s="29">
        <f t="shared" si="16"/>
        <v>10164939.880000001</v>
      </c>
      <c r="F71" s="29">
        <f t="shared" si="16"/>
        <v>10018607.779999999</v>
      </c>
      <c r="G71" s="29">
        <f t="shared" si="16"/>
        <v>9916425.0999999978</v>
      </c>
      <c r="H71" s="29">
        <f t="shared" si="16"/>
        <v>17364204.809999999</v>
      </c>
      <c r="I71" s="29">
        <f t="shared" si="16"/>
        <v>9207589.3000000007</v>
      </c>
      <c r="J71" s="29">
        <f t="shared" si="16"/>
        <v>12563561.58</v>
      </c>
      <c r="K71" s="29">
        <f t="shared" si="16"/>
        <v>13576390.960000001</v>
      </c>
      <c r="L71" s="29">
        <f t="shared" si="16"/>
        <v>11160537.709999999</v>
      </c>
      <c r="M71" s="29">
        <f t="shared" si="16"/>
        <v>17898755.009999998</v>
      </c>
      <c r="N71" s="29">
        <f t="shared" si="16"/>
        <v>0</v>
      </c>
      <c r="O71" s="29">
        <f t="shared" si="16"/>
        <v>0</v>
      </c>
      <c r="P71" s="29">
        <f t="shared" si="16"/>
        <v>120457439.58999999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7">+C71</f>
        <v>-2905000</v>
      </c>
      <c r="D81" s="29">
        <f t="shared" si="17"/>
        <v>8586427.4600000009</v>
      </c>
      <c r="E81" s="29">
        <f t="shared" si="17"/>
        <v>10164939.880000001</v>
      </c>
      <c r="F81" s="29">
        <f t="shared" si="17"/>
        <v>10018607.779999999</v>
      </c>
      <c r="G81" s="29">
        <f t="shared" si="17"/>
        <v>9916425.0999999978</v>
      </c>
      <c r="H81" s="29">
        <f t="shared" si="17"/>
        <v>17364204.809999999</v>
      </c>
      <c r="I81" s="29">
        <f t="shared" si="17"/>
        <v>9207589.3000000007</v>
      </c>
      <c r="J81" s="29">
        <f t="shared" si="17"/>
        <v>12563561.58</v>
      </c>
      <c r="K81" s="29">
        <f t="shared" si="17"/>
        <v>13576390.960000001</v>
      </c>
      <c r="L81" s="29">
        <f t="shared" si="17"/>
        <v>11160537.709999999</v>
      </c>
      <c r="M81" s="29">
        <f t="shared" si="17"/>
        <v>17898755.009999998</v>
      </c>
      <c r="N81" s="29">
        <f t="shared" si="17"/>
        <v>0</v>
      </c>
      <c r="O81" s="29">
        <f t="shared" si="17"/>
        <v>0</v>
      </c>
      <c r="P81" s="29">
        <f t="shared" si="17"/>
        <v>120457439.58999999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0"/>
      <c r="C90" s="60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0"/>
      <c r="C93" s="60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35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Elba Irish De Los Santos Binet</cp:lastModifiedBy>
  <cp:lastPrinted>2023-11-07T12:52:30Z</cp:lastPrinted>
  <dcterms:created xsi:type="dcterms:W3CDTF">2022-06-01T19:16:27Z</dcterms:created>
  <dcterms:modified xsi:type="dcterms:W3CDTF">2023-11-07T12:52:47Z</dcterms:modified>
</cp:coreProperties>
</file>