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11. Noviembre 2023/"/>
    </mc:Choice>
  </mc:AlternateContent>
  <xr:revisionPtr revIDLastSave="283" documentId="8_{88098461-33AF-4BE8-9BC4-308710B704FA}" xr6:coauthVersionLast="47" xr6:coauthVersionMax="47" xr10:uidLastSave="{FFDFB56F-073A-4211-9CF3-DFD62F991A9D}"/>
  <bookViews>
    <workbookView xWindow="-120" yWindow="-120" windowWidth="29040" windowHeight="15840" xr2:uid="{00000000-000D-0000-FFFF-FFFF00000000}"/>
  </bookViews>
  <sheets>
    <sheet name="EMPLEADOS TEMPORALES" sheetId="17" r:id="rId1"/>
    <sheet name="Base de Datos" sheetId="18" state="hidden" r:id="rId2"/>
  </sheets>
  <definedNames>
    <definedName name="_xlnm._FilterDatabase" localSheetId="0" hidden="1">'EMPLEADOS TEMPORALES'!$B$14:$P$14</definedName>
    <definedName name="_xlnm.Print_Area" localSheetId="0">'EMPLEADOS TEMPORALES'!$B$1:$P$59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9" i="17" l="1"/>
  <c r="L49" i="17"/>
  <c r="M48" i="17"/>
  <c r="K48" i="17"/>
  <c r="M49" i="17"/>
  <c r="J49" i="17"/>
  <c r="O48" i="17" l="1"/>
  <c r="P48" i="17" s="1"/>
  <c r="K49" i="17"/>
  <c r="O47" i="17"/>
  <c r="P47" i="17" s="1"/>
  <c r="O46" i="17"/>
  <c r="P46" i="17" s="1"/>
  <c r="O39" i="17"/>
  <c r="P39" i="17" s="1"/>
  <c r="O35" i="17"/>
  <c r="P35" i="17" s="1"/>
  <c r="O43" i="17"/>
  <c r="P43" i="17" s="1"/>
  <c r="O41" i="17"/>
  <c r="P41" i="17" s="1"/>
  <c r="O17" i="17"/>
  <c r="P17" i="17" s="1"/>
  <c r="O16" i="17"/>
  <c r="P16" i="17" s="1"/>
  <c r="O18" i="17"/>
  <c r="P18" i="17" s="1"/>
  <c r="O15" i="17"/>
  <c r="P15" i="17" s="1"/>
  <c r="O25" i="17"/>
  <c r="P25" i="17" s="1"/>
  <c r="O24" i="17"/>
  <c r="P24" i="17" s="1"/>
  <c r="O20" i="17"/>
  <c r="P20" i="17" s="1"/>
  <c r="O21" i="17"/>
  <c r="P21" i="17" s="1"/>
  <c r="O22" i="17"/>
  <c r="P22" i="17" s="1"/>
  <c r="O23" i="17"/>
  <c r="P23" i="17" s="1"/>
  <c r="O26" i="17"/>
  <c r="P26" i="17" s="1"/>
  <c r="O27" i="17"/>
  <c r="P27" i="17" s="1"/>
  <c r="O28" i="17"/>
  <c r="P28" i="17" s="1"/>
  <c r="O31" i="17"/>
  <c r="P31" i="17" s="1"/>
  <c r="O29" i="17"/>
  <c r="P29" i="17" s="1"/>
  <c r="O30" i="17"/>
  <c r="P30" i="17" s="1"/>
  <c r="O32" i="17"/>
  <c r="P32" i="17" s="1"/>
  <c r="O33" i="17"/>
  <c r="O34" i="17"/>
  <c r="P34" i="17" s="1"/>
  <c r="O19" i="17"/>
  <c r="P19" i="17" s="1"/>
  <c r="O38" i="17"/>
  <c r="P38" i="17" s="1"/>
  <c r="O42" i="17"/>
  <c r="P42" i="17" s="1"/>
  <c r="O44" i="17"/>
  <c r="P44" i="17" s="1"/>
  <c r="O45" i="17"/>
  <c r="P45" i="17" s="1"/>
  <c r="O40" i="17"/>
  <c r="P40" i="17" s="1"/>
  <c r="O36" i="17"/>
  <c r="P36" i="17" s="1"/>
  <c r="O37" i="17"/>
  <c r="P37" i="17" s="1"/>
  <c r="P49" i="17" l="1"/>
  <c r="O49" i="17"/>
  <c r="P33" i="17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<sst xmlns="http://schemas.openxmlformats.org/spreadsheetml/2006/main" count="1177" uniqueCount="385">
  <si>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</si>
  <si>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</si>
  <si>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</si>
  <si>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</si>
  <si>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</si>
  <si>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</si>
  <si>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</si>
  <si>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</si>
  <si>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</si>
  <si>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</si>
  <si>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</si>
  <si>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</si>
  <si>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</si>
  <si>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</si>
  <si>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</si>
  <si>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</si>
  <si>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</si>
  <si>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</si>
  <si>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</si>
  <si>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</si>
  <si>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</si>
  <si>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</si>
  <si>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</si>
  <si>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</si>
  <si>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</si>
  <si>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</si>
  <si>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</si>
  <si>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</si>
  <si>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</si>
  <si>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</si>
  <si>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</si>
  <si>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</si>
  <si>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</si>
  <si>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</si>
  <si>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</si>
  <si>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</si>
  <si>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</si>
  <si>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</si>
  <si>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</si>
  <si>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</si>
  <si>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</si>
  <si>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</si>
  <si>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</si>
  <si>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</si>
  <si>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</si>
  <si>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</si>
  <si>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</si>
  <si>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</si>
  <si>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</si>
  <si>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</si>
  <si>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</si>
  <si>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</si>
  <si>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</si>
  <si>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</si>
  <si>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</si>
  <si>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</si>
  <si>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</si>
  <si>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</si>
  <si>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</si>
  <si>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</si>
  <si>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</si>
  <si>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</si>
  <si>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</si>
  <si>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</si>
  <si>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</si>
  <si>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</si>
  <si>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</si>
  <si>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</si>
  <si>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</si>
  <si>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</si>
  <si>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</si>
  <si>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</si>
  <si>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</si>
  <si>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</si>
  <si>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</si>
  <si>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</si>
  <si>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</si>
  <si>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</si>
  <si>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</si>
  <si>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</si>
  <si>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</si>
  <si>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</si>
  <si>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</si>
  <si>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</si>
  <si>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</si>
  <si>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</si>
  <si>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</si>
  <si>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</si>
  <si>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</si>
  <si>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</si>
  <si>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</si>
  <si>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</si>
  <si>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</si>
  <si>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</si>
  <si>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</si>
  <si>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</si>
  <si>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</si>
  <si>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</si>
  <si>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</si>
  <si>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</si>
  <si>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</si>
  <si>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</si>
  <si>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</si>
  <si>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</si>
  <si>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</si>
  <si>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</si>
  <si>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</si>
  <si>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</si>
  <si>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</si>
  <si>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</si>
  <si>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</si>
  <si>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</si>
  <si>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</si>
  <si>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</si>
  <si>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</si>
  <si>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</si>
  <si>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</si>
  <si>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</si>
  <si>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</si>
  <si>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</si>
  <si>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</si>
  <si>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</si>
  <si>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</si>
  <si>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</si>
  <si>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</si>
  <si>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</si>
  <si>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</si>
  <si>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</si>
  <si>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</si>
  <si>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</si>
  <si>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</si>
  <si>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</si>
  <si>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</si>
  <si>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</si>
  <si>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</si>
  <si>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</si>
  <si>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</si>
  <si>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</si>
  <si>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</si>
  <si>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</si>
  <si>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</si>
  <si>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</si>
  <si>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</si>
  <si>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</si>
  <si>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</si>
  <si>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</si>
  <si>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</si>
  <si>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</si>
  <si>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</si>
  <si>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</si>
  <si>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</si>
  <si>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</si>
  <si>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</si>
  <si>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</si>
  <si>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</si>
  <si>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</si>
  <si>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</si>
  <si>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</si>
  <si>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</si>
  <si>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</si>
  <si>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</si>
  <si>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</si>
  <si>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</si>
  <si>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</si>
  <si>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</si>
  <si>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</si>
  <si>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</si>
  <si>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</si>
  <si>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</si>
  <si>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</si>
  <si>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</si>
  <si>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</si>
  <si>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</si>
  <si>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</si>
  <si>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</si>
  <si>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</si>
  <si>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</si>
  <si>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</si>
  <si>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</si>
  <si>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</si>
  <si>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</si>
  <si>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</si>
  <si>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</si>
  <si>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</si>
  <si>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</si>
  <si>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</si>
  <si>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</si>
  <si>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</si>
  <si>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</si>
  <si>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</si>
  <si>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</si>
  <si>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</si>
  <si>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</si>
  <si>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</si>
  <si>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</si>
  <si>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</si>
  <si>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</si>
  <si>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</si>
  <si>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</si>
  <si>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</si>
  <si>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</si>
  <si>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</si>
  <si>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</si>
  <si>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</si>
  <si>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</si>
  <si>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</si>
  <si>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</si>
  <si>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</si>
  <si>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</si>
  <si>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</si>
  <si>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</si>
  <si>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</si>
  <si>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</si>
  <si>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</si>
  <si>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</si>
  <si>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</si>
  <si>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</si>
  <si>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</si>
  <si>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</si>
  <si>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</si>
  <si>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</si>
  <si>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</si>
  <si>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</si>
  <si>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</si>
  <si>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</si>
  <si>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</si>
  <si>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</si>
  <si>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</si>
  <si>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</si>
  <si>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</si>
  <si>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</si>
  <si>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</si>
  <si>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</si>
  <si>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</si>
  <si>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</si>
  <si>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</si>
  <si>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</si>
  <si>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</si>
  <si>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</si>
  <si>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</si>
  <si>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</si>
  <si>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</si>
  <si>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</si>
  <si>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</si>
  <si>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</si>
  <si>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</si>
  <si>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</si>
  <si>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</si>
  <si>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</si>
  <si>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</si>
  <si>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</si>
  <si>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</si>
  <si>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</si>
  <si>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</si>
  <si>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</si>
  <si>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</si>
  <si>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</si>
  <si>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</si>
  <si>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</si>
  <si>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</si>
  <si>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</si>
  <si>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</si>
  <si>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</si>
  <si>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</si>
  <si>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</si>
  <si>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</si>
  <si>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</si>
  <si>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</si>
  <si>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</si>
  <si>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</si>
  <si>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</si>
  <si>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</si>
  <si>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</si>
  <si>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</si>
  <si>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</si>
  <si>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</si>
  <si>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</si>
  <si>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</si>
  <si>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</si>
  <si>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</si>
  <si>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</si>
  <si>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</si>
  <si>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</si>
  <si>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</si>
  <si>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</si>
  <si>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</si>
  <si>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</si>
  <si>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M</t>
  </si>
  <si>
    <t>F</t>
  </si>
  <si>
    <t xml:space="preserve">Departamento Administrativo </t>
  </si>
  <si>
    <t xml:space="preserve">Luis Andrés Herrera Polanco </t>
  </si>
  <si>
    <t>Nikauly Vargas Arias</t>
  </si>
  <si>
    <t xml:space="preserve">Allen Antonio Peña Garcia </t>
  </si>
  <si>
    <t>Yenelissa Altagracia Rodríguez Rosa</t>
  </si>
  <si>
    <t xml:space="preserve">Celina Estela Fiallo Cabral </t>
  </si>
  <si>
    <t xml:space="preserve">Angel de Jesús Puentes Puentes </t>
  </si>
  <si>
    <t>Angel Felipe Rivas Peña</t>
  </si>
  <si>
    <t>Rodolfo Antonio Campis Marrero</t>
  </si>
  <si>
    <t xml:space="preserve">Carmen Ramona Abreu Coste </t>
  </si>
  <si>
    <t xml:space="preserve">Miguel Antonio Cuello Feliz </t>
  </si>
  <si>
    <t>Michell Mateo Arias</t>
  </si>
  <si>
    <t xml:space="preserve">Jenaro Delgado Delgado </t>
  </si>
  <si>
    <t xml:space="preserve">Madelin Teresa Santana Alba </t>
  </si>
  <si>
    <t>Rudeliza Moreno Jimenez</t>
  </si>
  <si>
    <t xml:space="preserve">Glarquis Sugeyry Gómez Batista </t>
  </si>
  <si>
    <t>Elba Irish de los Santos Binet</t>
  </si>
  <si>
    <t xml:space="preserve">Leydy Carmelita de los Santos Feliz </t>
  </si>
  <si>
    <t>Patricia Lisette Batista Jiménez</t>
  </si>
  <si>
    <t>Maria de la Altagracia Carbuccia Nu</t>
  </si>
  <si>
    <t>Yaquelin Altagracia Inoa Tatis</t>
  </si>
  <si>
    <t xml:space="preserve">Milagros del Corazón de Jesus Nanita </t>
  </si>
  <si>
    <t xml:space="preserve">Encargada de División de Comunicaciones </t>
  </si>
  <si>
    <t xml:space="preserve">Encargado de División de Relaciones Internacionales </t>
  </si>
  <si>
    <t>Archivero</t>
  </si>
  <si>
    <t xml:space="preserve">Técnico de Compras </t>
  </si>
  <si>
    <t xml:space="preserve">Encargado Departamento Financiero </t>
  </si>
  <si>
    <t xml:space="preserve">Analista Financiera </t>
  </si>
  <si>
    <t xml:space="preserve">Analista de Calidad en la Gestión </t>
  </si>
  <si>
    <t>Sección de Administración Servicios TIC</t>
  </si>
  <si>
    <t xml:space="preserve">Sección de Operaciones TIC </t>
  </si>
  <si>
    <t>Temporales</t>
  </si>
  <si>
    <t>Instituto de Educación Superior en Formación Diplomática y Consular “Dr. Eduardo Latorre Rodríguez” (INESDYC)</t>
  </si>
  <si>
    <t xml:space="preserve">Departamento Tecnología de la Información y Comunicaciones </t>
  </si>
  <si>
    <t xml:space="preserve">Sección de Compras y Contrataciones </t>
  </si>
  <si>
    <t xml:space="preserve">Encargado de Sección de Compras y Contrataciones </t>
  </si>
  <si>
    <t xml:space="preserve">Departamento Financiero </t>
  </si>
  <si>
    <t xml:space="preserve">División de Admisiones </t>
  </si>
  <si>
    <t>Fecha de  Inicio de Contrato</t>
  </si>
  <si>
    <t xml:space="preserve">Fecha Final de Contrato </t>
  </si>
  <si>
    <t>Responsable de Acceso a la Información</t>
  </si>
  <si>
    <t>Responsable del Departamento Financiero</t>
  </si>
  <si>
    <t>Elizabeth del Carmen Teresita Fondeur Álvarez</t>
  </si>
  <si>
    <t>Encargado de Departamento de Tecnología de la Información</t>
  </si>
  <si>
    <t>Alan Rafael Chávez Sánchez</t>
  </si>
  <si>
    <t>Técnico Control de Bienes</t>
  </si>
  <si>
    <t>Massiel Amarilis Hernández Peña</t>
  </si>
  <si>
    <t xml:space="preserve">Alexandra Llinás Florentino </t>
  </si>
  <si>
    <t xml:space="preserve">Pietro Michaelis Mariano de Jesús </t>
  </si>
  <si>
    <t>Enrique Soldevilla Enríquez</t>
  </si>
  <si>
    <t>Revisado por:</t>
  </si>
  <si>
    <t>Instituto de Educación Superior en Formación Diplomática y Consular</t>
  </si>
  <si>
    <t>División de Relaciones Internacionales</t>
  </si>
  <si>
    <t>División de Comunicaciones</t>
  </si>
  <si>
    <t>Departamento de Planificación y Desarrollo</t>
  </si>
  <si>
    <t>Administrador de Redes y Comunicaciones</t>
  </si>
  <si>
    <t>Encargado de Sección de Operaciones TIC</t>
  </si>
  <si>
    <t>Departamento de Recursos Humanos</t>
  </si>
  <si>
    <t>Encargado del Departamento de Recursos Humanos</t>
  </si>
  <si>
    <t>División de Reclutamiento, Selección y Desarrollo</t>
  </si>
  <si>
    <t>Encargado Departamento Administrativo</t>
  </si>
  <si>
    <t>Sección de Archivo General</t>
  </si>
  <si>
    <t>Sección de Contabilidad</t>
  </si>
  <si>
    <t>Dirección de Investigación e Innovación</t>
  </si>
  <si>
    <t xml:space="preserve">Director de Investigación e Innovación </t>
  </si>
  <si>
    <t>División de Desarrollo de Material Intelectual</t>
  </si>
  <si>
    <t>Encargado de la División de Desarrollo de Material Intelectual</t>
  </si>
  <si>
    <t xml:space="preserve">Encargado de la División de Admisiones </t>
  </si>
  <si>
    <t>Sección de Idiomas</t>
  </si>
  <si>
    <t>Encargado de Sección de Idiomas</t>
  </si>
  <si>
    <t>Wilkin Antonio D'Oleo Jaquez</t>
  </si>
  <si>
    <t>Reynaldo Miguel Cruz Fernandez</t>
  </si>
  <si>
    <t xml:space="preserve">Departamento de Postgrado </t>
  </si>
  <si>
    <t>Supervisor Docente</t>
  </si>
  <si>
    <t>Encargado de la sección de Contabilidad</t>
  </si>
  <si>
    <t>División Jurídica</t>
  </si>
  <si>
    <t>Encargado División Jurídica</t>
  </si>
  <si>
    <t xml:space="preserve">Soporte Técnico Informático </t>
  </si>
  <si>
    <t>Encargada División Reclutamiento, Selección y Desarrollo</t>
  </si>
  <si>
    <t>Técnico Docente de Idiomas</t>
  </si>
  <si>
    <t>Docente de Metodología de la Investigación</t>
  </si>
  <si>
    <t>REPORTE DE NÓMINA</t>
  </si>
  <si>
    <t xml:space="preserve">Jennifer Lynn Seijas Wunker </t>
  </si>
  <si>
    <t xml:space="preserve">Sección de Presupuesto </t>
  </si>
  <si>
    <t xml:space="preserve">Encargado de la sección de Presupuesto </t>
  </si>
  <si>
    <t>Maria Aurelina Agramonte Pimentel</t>
  </si>
  <si>
    <t xml:space="preserve">División de Extensión </t>
  </si>
  <si>
    <t xml:space="preserve">Encargado de la división de Extensión </t>
  </si>
  <si>
    <t>Bellaniris Sánchez Matos</t>
  </si>
  <si>
    <t>Jorge Antonio Medina Campos</t>
  </si>
  <si>
    <t xml:space="preserve">Analista de Diseño Instruccional </t>
  </si>
  <si>
    <t>Departamento de Educación Virtual</t>
  </si>
  <si>
    <t>José Antonio Guerra Alcántara</t>
  </si>
  <si>
    <t xml:space="preserve">Encargado Departamento de Educación Virtual </t>
  </si>
  <si>
    <t>Vicerrector Administrativo</t>
  </si>
  <si>
    <t>EMPLEADOS TEMPORALES CORRESPONDIENTE AL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</si>
</sst>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0">
    <xf numFmtId="0" fontId="0" fillId="0" borderId="0" xfId="0"/>
    <xf numFmtId="0" fontId="0" fillId="3" borderId="0" xfId="0" applyFill="1"/>
    <xf numFmtId="0" fontId="4" fillId="0" borderId="0" xfId="0" applyFont="1"/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/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5" fillId="4" borderId="8" xfId="0" applyNumberFormat="1" applyFont="1" applyFill="1" applyBorder="1" applyAlignment="1">
      <alignment horizontal="center" vertical="center" wrapText="1"/>
    </xf>
    <xf numFmtId="2" fontId="5" fillId="4" borderId="8" xfId="0" applyNumberFormat="1" applyFont="1" applyFill="1" applyBorder="1" applyAlignment="1">
      <alignment horizontal="center" vertical="center" wrapText="1"/>
    </xf>
    <xf numFmtId="4" fontId="5" fillId="4" borderId="12" xfId="0" applyNumberFormat="1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7" xfId="0" applyFill="1" applyBorder="1" applyAlignment="1">
      <alignment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4" fontId="5" fillId="4" borderId="7" xfId="0" applyNumberFormat="1" applyFont="1" applyFill="1" applyBorder="1" applyAlignment="1">
      <alignment horizontal="center" vertical="center" wrapText="1"/>
    </xf>
    <xf numFmtId="2" fontId="5" fillId="4" borderId="7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3" borderId="3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3" borderId="7" xfId="0" applyNumberFormat="1" applyFont="1" applyFill="1" applyBorder="1" applyAlignment="1">
      <alignment horizontal="right" vertical="center" wrapText="1"/>
    </xf>
    <xf numFmtId="0" fontId="10" fillId="3" borderId="8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4" fontId="12" fillId="2" borderId="5" xfId="0" applyNumberFormat="1" applyFont="1" applyFill="1" applyBorder="1" applyAlignment="1">
      <alignment horizontal="right" vertical="center" wrapText="1"/>
    </xf>
    <xf numFmtId="4" fontId="12" fillId="2" borderId="6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4" fontId="9" fillId="3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 wrapText="1"/>
    </xf>
    <xf numFmtId="14" fontId="9" fillId="3" borderId="7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43" fontId="11" fillId="3" borderId="1" xfId="1" applyFont="1" applyFill="1" applyBorder="1" applyAlignment="1">
      <alignment horizontal="right" vertical="center"/>
    </xf>
    <xf numFmtId="43" fontId="11" fillId="3" borderId="7" xfId="1" applyFont="1" applyFill="1" applyBorder="1" applyAlignment="1">
      <alignment horizontal="right" vertical="center"/>
    </xf>
    <xf numFmtId="43" fontId="9" fillId="3" borderId="1" xfId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43" fontId="0" fillId="3" borderId="0" xfId="1" applyFont="1" applyFill="1"/>
    <xf numFmtId="43" fontId="4" fillId="3" borderId="0" xfId="0" applyNumberFormat="1" applyFont="1" applyFill="1"/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2036535</xdr:colOff>
      <xdr:row>1</xdr:row>
      <xdr:rowOff>124733</xdr:rowOff>
    </xdr:from>
    <xdr:to>
      <xdr:col>2</xdr:col>
      <xdr:colOff>3127375</xdr:colOff>
      <xdr:row>12</xdr:row>
      <xdr:rowOff>1</xdr:rowOff>
    </xdr:to>
    <xdr:pic>
      <xdr:nvPicPr>
        <xdr:cNvPr id="3" name="Imagen 33">
          <a:extLst>
            <a:ext uri="{FF2B5EF4-FFF2-40B4-BE49-F238E27FC236}">
              <a16:creationId xmlns:a16="http://schemas.microsoft.com/office/drawing/2014/main" id="{5BC7BF44-CF7D-4D7A-BB40-B3B3E7086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910" y="283483"/>
          <a:ext cx="1090840" cy="117701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DC50-A1BE-44E5-B712-A3C03DC90CAB}">
  <sheetPr>
    <pageSetUpPr fitToPage="1"/>
  </sheetPr>
  <dimension ref="A1:W60"/>
  <sheetViews>
    <sheetView tabSelected="1" topLeftCell="A27" zoomScale="60" zoomScaleNormal="60" zoomScaleSheetLayoutView="55" workbookViewId="0">
      <selection activeCell="P49" sqref="P49"/>
    </sheetView>
  </sheetViews>
  <sheetFormatPr baseColWidth="10" defaultColWidth="11.5703125" defaultRowHeight="12.75" x14ac:dyDescent="0.2"/>
  <cols>
    <col min="2" max="2" width="6.5703125" customWidth="1"/>
    <col min="3" max="3" width="64.85546875" bestFit="1" customWidth="1"/>
    <col min="4" max="4" width="95.5703125" bestFit="1" customWidth="1"/>
    <col min="5" max="5" width="77.42578125" bestFit="1" customWidth="1"/>
    <col min="6" max="6" width="19.7109375" customWidth="1"/>
    <col min="7" max="8" width="19.7109375" hidden="1" customWidth="1"/>
    <col min="9" max="9" width="17.7109375" customWidth="1"/>
    <col min="10" max="10" width="21.5703125" bestFit="1" customWidth="1"/>
    <col min="11" max="11" width="16.5703125" bestFit="1" customWidth="1"/>
    <col min="12" max="12" width="18.5703125" customWidth="1"/>
    <col min="13" max="14" width="17" bestFit="1" customWidth="1"/>
    <col min="15" max="15" width="19.140625" bestFit="1" customWidth="1"/>
    <col min="16" max="16" width="21.42578125" bestFit="1" customWidth="1"/>
  </cols>
  <sheetData>
    <row r="1" spans="2:23" s="1" customFormat="1" x14ac:dyDescent="0.2"/>
    <row r="2" spans="2:23" s="1" customFormat="1" x14ac:dyDescent="0.2"/>
    <row r="3" spans="2:23" s="1" customFormat="1" x14ac:dyDescent="0.2"/>
    <row r="4" spans="2:23" s="1" customFormat="1" ht="3.75" customHeight="1" x14ac:dyDescent="0.2"/>
    <row r="5" spans="2:23" s="1" customFormat="1" hidden="1" x14ac:dyDescent="0.2"/>
    <row r="6" spans="2:23" s="1" customFormat="1" hidden="1" x14ac:dyDescent="0.2"/>
    <row r="7" spans="2:23" s="1" customFormat="1" hidden="1" x14ac:dyDescent="0.2"/>
    <row r="8" spans="2:23" s="1" customFormat="1" hidden="1" x14ac:dyDescent="0.2"/>
    <row r="9" spans="2:23" s="1" customFormat="1" ht="26.25" customHeight="1" x14ac:dyDescent="0.4">
      <c r="B9" s="75" t="s">
        <v>321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0" spans="2:23" s="1" customFormat="1" ht="15.75" x14ac:dyDescent="0.25">
      <c r="B10" s="76" t="s">
        <v>370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</row>
    <row r="11" spans="2:23" s="1" customFormat="1" ht="15" x14ac:dyDescent="0.25">
      <c r="B11" s="71" t="s">
        <v>384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2:23" s="1" customFormat="1" ht="16.5" customHeight="1" x14ac:dyDescent="0.25">
      <c r="B12" s="3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</row>
    <row r="13" spans="2:23" s="1" customFormat="1" ht="13.5" customHeight="1" thickBot="1" x14ac:dyDescent="0.2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</row>
    <row r="14" spans="2:23" ht="35.25" customHeight="1" thickBot="1" x14ac:dyDescent="0.25">
      <c r="B14" s="33" t="s">
        <v>49</v>
      </c>
      <c r="C14" s="34" t="s">
        <v>44</v>
      </c>
      <c r="D14" s="35" t="s">
        <v>162</v>
      </c>
      <c r="E14" s="33" t="s">
        <v>45</v>
      </c>
      <c r="F14" s="34" t="s">
        <v>46</v>
      </c>
      <c r="G14" s="34" t="s">
        <v>327</v>
      </c>
      <c r="H14" s="34" t="s">
        <v>328</v>
      </c>
      <c r="I14" s="34" t="s">
        <v>218</v>
      </c>
      <c r="J14" s="34" t="s">
        <v>77</v>
      </c>
      <c r="K14" s="34" t="s">
        <v>2</v>
      </c>
      <c r="L14" s="34" t="s">
        <v>3</v>
      </c>
      <c r="M14" s="34" t="s">
        <v>4</v>
      </c>
      <c r="N14" s="34" t="s">
        <v>5</v>
      </c>
      <c r="O14" s="34" t="s">
        <v>6</v>
      </c>
      <c r="P14" s="68" t="s">
        <v>62</v>
      </c>
      <c r="Q14" s="1"/>
      <c r="R14" s="1"/>
      <c r="S14" s="1"/>
      <c r="T14" s="1"/>
      <c r="U14" s="1"/>
      <c r="V14" s="1"/>
      <c r="W14" s="1"/>
    </row>
    <row r="15" spans="2:23" s="49" customFormat="1" ht="38.25" customHeight="1" x14ac:dyDescent="0.2">
      <c r="B15" s="36">
        <v>1</v>
      </c>
      <c r="C15" s="45" t="s">
        <v>290</v>
      </c>
      <c r="D15" s="60" t="s">
        <v>340</v>
      </c>
      <c r="E15" s="46" t="s">
        <v>329</v>
      </c>
      <c r="F15" s="37" t="s">
        <v>320</v>
      </c>
      <c r="G15" s="51">
        <v>44631</v>
      </c>
      <c r="H15" s="56">
        <v>44712</v>
      </c>
      <c r="I15" s="38" t="s">
        <v>287</v>
      </c>
      <c r="J15" s="65">
        <v>70000</v>
      </c>
      <c r="K15" s="41">
        <v>2009</v>
      </c>
      <c r="L15" s="41">
        <v>5368.48</v>
      </c>
      <c r="M15" s="41">
        <v>2128</v>
      </c>
      <c r="N15" s="41">
        <v>1000</v>
      </c>
      <c r="O15" s="41">
        <f>+K15+L15+M15+N15</f>
        <v>10505.48</v>
      </c>
      <c r="P15" s="42">
        <f>+J15-O15</f>
        <v>59494.520000000004</v>
      </c>
    </row>
    <row r="16" spans="2:23" s="49" customFormat="1" ht="38.25" customHeight="1" x14ac:dyDescent="0.2">
      <c r="B16" s="36">
        <v>2</v>
      </c>
      <c r="C16" s="60" t="s">
        <v>291</v>
      </c>
      <c r="D16" s="60" t="s">
        <v>341</v>
      </c>
      <c r="E16" s="61" t="s">
        <v>312</v>
      </c>
      <c r="F16" s="38" t="s">
        <v>320</v>
      </c>
      <c r="G16" s="56">
        <v>44640</v>
      </c>
      <c r="H16" s="51">
        <v>44824</v>
      </c>
      <c r="I16" s="38" t="s">
        <v>288</v>
      </c>
      <c r="J16" s="65">
        <v>100000</v>
      </c>
      <c r="K16" s="41">
        <v>2870</v>
      </c>
      <c r="L16" s="41">
        <v>11708.52</v>
      </c>
      <c r="M16" s="41">
        <v>3040</v>
      </c>
      <c r="N16" s="43">
        <v>5531.18</v>
      </c>
      <c r="O16" s="41">
        <f>+K16+L16+M16+N16</f>
        <v>23149.7</v>
      </c>
      <c r="P16" s="42">
        <f>+J16-O16</f>
        <v>76850.3</v>
      </c>
    </row>
    <row r="17" spans="2:16" s="49" customFormat="1" ht="38.25" customHeight="1" x14ac:dyDescent="0.2">
      <c r="B17" s="36">
        <v>3</v>
      </c>
      <c r="C17" s="60" t="s">
        <v>331</v>
      </c>
      <c r="D17" s="60" t="s">
        <v>342</v>
      </c>
      <c r="E17" s="61" t="s">
        <v>311</v>
      </c>
      <c r="F17" s="38" t="s">
        <v>320</v>
      </c>
      <c r="G17" s="57">
        <v>44621</v>
      </c>
      <c r="H17" s="52">
        <v>44805</v>
      </c>
      <c r="I17" s="38" t="s">
        <v>288</v>
      </c>
      <c r="J17" s="65">
        <v>100000</v>
      </c>
      <c r="K17" s="41">
        <v>2870</v>
      </c>
      <c r="L17" s="41">
        <v>12105.37</v>
      </c>
      <c r="M17" s="41">
        <v>3040</v>
      </c>
      <c r="N17" s="41">
        <v>0</v>
      </c>
      <c r="O17" s="41">
        <f>+K17+L17+M17+N17</f>
        <v>18015.370000000003</v>
      </c>
      <c r="P17" s="42">
        <f>+J17-O17</f>
        <v>81984.63</v>
      </c>
    </row>
    <row r="18" spans="2:16" s="49" customFormat="1" ht="38.25" customHeight="1" x14ac:dyDescent="0.2">
      <c r="B18" s="36">
        <v>4</v>
      </c>
      <c r="C18" s="60" t="s">
        <v>292</v>
      </c>
      <c r="D18" s="60" t="s">
        <v>364</v>
      </c>
      <c r="E18" s="61" t="s">
        <v>365</v>
      </c>
      <c r="F18" s="38" t="s">
        <v>320</v>
      </c>
      <c r="G18" s="52">
        <v>44621</v>
      </c>
      <c r="H18" s="53">
        <v>44805</v>
      </c>
      <c r="I18" s="38" t="s">
        <v>287</v>
      </c>
      <c r="J18" s="65">
        <v>100000</v>
      </c>
      <c r="K18" s="41">
        <v>2870</v>
      </c>
      <c r="L18" s="41">
        <v>11708.52</v>
      </c>
      <c r="M18" s="41">
        <v>3040</v>
      </c>
      <c r="N18" s="41">
        <v>8153.21</v>
      </c>
      <c r="O18" s="41">
        <f t="shared" ref="O18:O48" si="0">+K18+L18+M18+N18</f>
        <v>25771.73</v>
      </c>
      <c r="P18" s="42">
        <f t="shared" ref="P18:P48" si="1">+J18-O18</f>
        <v>74228.27</v>
      </c>
    </row>
    <row r="19" spans="2:16" s="49" customFormat="1" ht="38.25" customHeight="1" x14ac:dyDescent="0.2">
      <c r="B19" s="36">
        <v>5</v>
      </c>
      <c r="C19" s="60" t="s">
        <v>335</v>
      </c>
      <c r="D19" s="60" t="s">
        <v>343</v>
      </c>
      <c r="E19" s="61" t="s">
        <v>317</v>
      </c>
      <c r="F19" s="38" t="s">
        <v>320</v>
      </c>
      <c r="G19" s="52">
        <v>44634</v>
      </c>
      <c r="H19" s="52">
        <v>44818</v>
      </c>
      <c r="I19" s="38" t="s">
        <v>288</v>
      </c>
      <c r="J19" s="65">
        <v>70000</v>
      </c>
      <c r="K19" s="41">
        <v>2009</v>
      </c>
      <c r="L19" s="41">
        <v>4733.5200000000004</v>
      </c>
      <c r="M19" s="41">
        <v>2128</v>
      </c>
      <c r="N19" s="43">
        <v>3174.76</v>
      </c>
      <c r="O19" s="41">
        <f t="shared" ref="O19:O24" si="2">+K19+L19+M19+N19</f>
        <v>12045.28</v>
      </c>
      <c r="P19" s="42">
        <f t="shared" ref="P19:P24" si="3">+J19-O19</f>
        <v>57954.720000000001</v>
      </c>
    </row>
    <row r="20" spans="2:16" s="49" customFormat="1" ht="38.25" customHeight="1" x14ac:dyDescent="0.2">
      <c r="B20" s="36">
        <v>6</v>
      </c>
      <c r="C20" s="60" t="s">
        <v>295</v>
      </c>
      <c r="D20" s="62" t="s">
        <v>322</v>
      </c>
      <c r="E20" s="61" t="s">
        <v>332</v>
      </c>
      <c r="F20" s="38" t="s">
        <v>320</v>
      </c>
      <c r="G20" s="52">
        <v>44660</v>
      </c>
      <c r="H20" s="57">
        <v>44843</v>
      </c>
      <c r="I20" s="38" t="s">
        <v>287</v>
      </c>
      <c r="J20" s="65">
        <v>150000</v>
      </c>
      <c r="K20" s="41">
        <v>4305</v>
      </c>
      <c r="L20" s="41">
        <v>23866.62</v>
      </c>
      <c r="M20" s="41">
        <v>4560</v>
      </c>
      <c r="N20" s="41">
        <v>0</v>
      </c>
      <c r="O20" s="41">
        <f t="shared" si="2"/>
        <v>32731.62</v>
      </c>
      <c r="P20" s="42">
        <f t="shared" si="3"/>
        <v>117268.38</v>
      </c>
    </row>
    <row r="21" spans="2:16" s="49" customFormat="1" ht="38.25" customHeight="1" x14ac:dyDescent="0.2">
      <c r="B21" s="36">
        <v>7</v>
      </c>
      <c r="C21" s="60" t="s">
        <v>296</v>
      </c>
      <c r="D21" s="60" t="s">
        <v>318</v>
      </c>
      <c r="E21" s="61" t="s">
        <v>344</v>
      </c>
      <c r="F21" s="38" t="s">
        <v>320</v>
      </c>
      <c r="G21" s="52">
        <v>44677</v>
      </c>
      <c r="H21" s="57">
        <v>44860</v>
      </c>
      <c r="I21" s="38" t="s">
        <v>287</v>
      </c>
      <c r="J21" s="65">
        <v>80000</v>
      </c>
      <c r="K21" s="41">
        <v>2296</v>
      </c>
      <c r="L21" s="41">
        <v>7004.02</v>
      </c>
      <c r="M21" s="41">
        <v>2432</v>
      </c>
      <c r="N21" s="41">
        <v>7051.88</v>
      </c>
      <c r="O21" s="41">
        <f t="shared" si="2"/>
        <v>18783.900000000001</v>
      </c>
      <c r="P21" s="42">
        <f t="shared" si="3"/>
        <v>61216.1</v>
      </c>
    </row>
    <row r="22" spans="2:16" s="49" customFormat="1" ht="38.25" customHeight="1" x14ac:dyDescent="0.2">
      <c r="B22" s="36">
        <v>8</v>
      </c>
      <c r="C22" s="60" t="s">
        <v>297</v>
      </c>
      <c r="D22" s="60" t="s">
        <v>319</v>
      </c>
      <c r="E22" s="61" t="s">
        <v>345</v>
      </c>
      <c r="F22" s="38" t="s">
        <v>320</v>
      </c>
      <c r="G22" s="52">
        <v>44670</v>
      </c>
      <c r="H22" s="57">
        <v>44853</v>
      </c>
      <c r="I22" s="38" t="s">
        <v>287</v>
      </c>
      <c r="J22" s="65">
        <v>82000</v>
      </c>
      <c r="K22" s="41">
        <v>2353.4</v>
      </c>
      <c r="L22" s="41">
        <v>7474.47</v>
      </c>
      <c r="M22" s="41">
        <v>2492.8000000000002</v>
      </c>
      <c r="N22" s="67">
        <v>1587.38</v>
      </c>
      <c r="O22" s="41">
        <f t="shared" si="2"/>
        <v>13908.050000000003</v>
      </c>
      <c r="P22" s="42">
        <f t="shared" si="3"/>
        <v>68091.95</v>
      </c>
    </row>
    <row r="23" spans="2:16" s="49" customFormat="1" ht="38.25" customHeight="1" x14ac:dyDescent="0.2">
      <c r="B23" s="36">
        <v>9</v>
      </c>
      <c r="C23" s="60" t="s">
        <v>333</v>
      </c>
      <c r="D23" s="60" t="s">
        <v>319</v>
      </c>
      <c r="E23" s="61" t="s">
        <v>366</v>
      </c>
      <c r="F23" s="38" t="s">
        <v>320</v>
      </c>
      <c r="G23" s="52">
        <v>44580</v>
      </c>
      <c r="H23" s="57">
        <v>44761</v>
      </c>
      <c r="I23" s="38" t="s">
        <v>287</v>
      </c>
      <c r="J23" s="65">
        <v>45000</v>
      </c>
      <c r="K23" s="41">
        <v>1291.5</v>
      </c>
      <c r="L23" s="41">
        <v>1148.33</v>
      </c>
      <c r="M23" s="41">
        <v>1368</v>
      </c>
      <c r="N23" s="41">
        <v>763.58</v>
      </c>
      <c r="O23" s="41">
        <f t="shared" si="2"/>
        <v>4571.41</v>
      </c>
      <c r="P23" s="42">
        <f t="shared" si="3"/>
        <v>40428.589999999997</v>
      </c>
    </row>
    <row r="24" spans="2:16" s="49" customFormat="1" ht="38.25" customHeight="1" x14ac:dyDescent="0.2">
      <c r="B24" s="36">
        <v>10</v>
      </c>
      <c r="C24" s="60" t="s">
        <v>294</v>
      </c>
      <c r="D24" s="60" t="s">
        <v>346</v>
      </c>
      <c r="E24" s="61" t="s">
        <v>347</v>
      </c>
      <c r="F24" s="38" t="s">
        <v>320</v>
      </c>
      <c r="G24" s="52">
        <v>44652</v>
      </c>
      <c r="H24" s="52">
        <v>44835</v>
      </c>
      <c r="I24" s="38" t="s">
        <v>288</v>
      </c>
      <c r="J24" s="65">
        <v>150000</v>
      </c>
      <c r="K24" s="41">
        <v>4305</v>
      </c>
      <c r="L24" s="41">
        <v>23866.62</v>
      </c>
      <c r="M24" s="41">
        <v>4560</v>
      </c>
      <c r="N24" s="41">
        <v>0</v>
      </c>
      <c r="O24" s="41">
        <f t="shared" si="2"/>
        <v>32731.62</v>
      </c>
      <c r="P24" s="42">
        <f t="shared" si="3"/>
        <v>117268.38</v>
      </c>
    </row>
    <row r="25" spans="2:16" s="49" customFormat="1" ht="38.25" customHeight="1" x14ac:dyDescent="0.2">
      <c r="B25" s="36">
        <v>11</v>
      </c>
      <c r="C25" s="60" t="s">
        <v>293</v>
      </c>
      <c r="D25" s="60" t="s">
        <v>348</v>
      </c>
      <c r="E25" s="61" t="s">
        <v>367</v>
      </c>
      <c r="F25" s="38" t="s">
        <v>320</v>
      </c>
      <c r="G25" s="52">
        <v>44656</v>
      </c>
      <c r="H25" s="57">
        <v>44839</v>
      </c>
      <c r="I25" s="38" t="s">
        <v>288</v>
      </c>
      <c r="J25" s="65">
        <v>100000</v>
      </c>
      <c r="K25" s="41">
        <v>2870</v>
      </c>
      <c r="L25" s="41">
        <v>11708.52</v>
      </c>
      <c r="M25" s="41">
        <v>3040</v>
      </c>
      <c r="N25" s="43">
        <v>1587.38</v>
      </c>
      <c r="O25" s="41">
        <f t="shared" si="0"/>
        <v>19205.900000000001</v>
      </c>
      <c r="P25" s="42">
        <f t="shared" si="1"/>
        <v>80794.100000000006</v>
      </c>
    </row>
    <row r="26" spans="2:16" s="49" customFormat="1" ht="38.25" customHeight="1" x14ac:dyDescent="0.2">
      <c r="B26" s="36">
        <v>12</v>
      </c>
      <c r="C26" s="60" t="s">
        <v>298</v>
      </c>
      <c r="D26" s="60" t="s">
        <v>289</v>
      </c>
      <c r="E26" s="61" t="s">
        <v>349</v>
      </c>
      <c r="F26" s="38" t="s">
        <v>320</v>
      </c>
      <c r="G26" s="52">
        <v>44677</v>
      </c>
      <c r="H26" s="57">
        <v>44860</v>
      </c>
      <c r="I26" s="38" t="s">
        <v>288</v>
      </c>
      <c r="J26" s="65">
        <v>150000</v>
      </c>
      <c r="K26" s="41">
        <v>4305</v>
      </c>
      <c r="L26" s="41">
        <v>23866.62</v>
      </c>
      <c r="M26" s="41">
        <v>4560</v>
      </c>
      <c r="N26" s="41">
        <v>3094</v>
      </c>
      <c r="O26" s="41">
        <f t="shared" si="0"/>
        <v>35825.619999999995</v>
      </c>
      <c r="P26" s="42">
        <f t="shared" si="1"/>
        <v>114174.38</v>
      </c>
    </row>
    <row r="27" spans="2:16" s="49" customFormat="1" ht="38.25" customHeight="1" x14ac:dyDescent="0.2">
      <c r="B27" s="36">
        <v>13</v>
      </c>
      <c r="C27" s="60" t="s">
        <v>299</v>
      </c>
      <c r="D27" s="60" t="s">
        <v>289</v>
      </c>
      <c r="E27" s="61" t="s">
        <v>334</v>
      </c>
      <c r="F27" s="38" t="s">
        <v>320</v>
      </c>
      <c r="G27" s="52">
        <v>44593</v>
      </c>
      <c r="H27" s="57">
        <v>44774</v>
      </c>
      <c r="I27" s="38" t="s">
        <v>287</v>
      </c>
      <c r="J27" s="65">
        <v>47000</v>
      </c>
      <c r="K27" s="41">
        <v>1348.9</v>
      </c>
      <c r="L27" s="41">
        <v>1430.6</v>
      </c>
      <c r="M27" s="41">
        <v>1428.8</v>
      </c>
      <c r="N27" s="41">
        <v>13520.29</v>
      </c>
      <c r="O27" s="41">
        <f t="shared" si="0"/>
        <v>17728.59</v>
      </c>
      <c r="P27" s="42">
        <f t="shared" si="1"/>
        <v>29271.41</v>
      </c>
    </row>
    <row r="28" spans="2:16" s="49" customFormat="1" ht="38.25" customHeight="1" x14ac:dyDescent="0.2">
      <c r="B28" s="36">
        <v>14</v>
      </c>
      <c r="C28" s="60" t="s">
        <v>300</v>
      </c>
      <c r="D28" s="60" t="s">
        <v>289</v>
      </c>
      <c r="E28" s="61" t="s">
        <v>334</v>
      </c>
      <c r="F28" s="38" t="s">
        <v>320</v>
      </c>
      <c r="G28" s="52">
        <v>44564</v>
      </c>
      <c r="H28" s="57">
        <v>44743</v>
      </c>
      <c r="I28" s="38" t="s">
        <v>288</v>
      </c>
      <c r="J28" s="65">
        <v>43000</v>
      </c>
      <c r="K28" s="41">
        <v>1234.0999999999999</v>
      </c>
      <c r="L28" s="41">
        <v>866.06</v>
      </c>
      <c r="M28" s="41">
        <v>1307.2</v>
      </c>
      <c r="N28" s="41">
        <v>0</v>
      </c>
      <c r="O28" s="41">
        <f t="shared" si="0"/>
        <v>3407.3599999999997</v>
      </c>
      <c r="P28" s="42">
        <f t="shared" si="1"/>
        <v>39592.639999999999</v>
      </c>
    </row>
    <row r="29" spans="2:16" s="49" customFormat="1" ht="38.25" customHeight="1" x14ac:dyDescent="0.2">
      <c r="B29" s="36">
        <v>15</v>
      </c>
      <c r="C29" s="60" t="s">
        <v>302</v>
      </c>
      <c r="D29" s="60" t="s">
        <v>323</v>
      </c>
      <c r="E29" s="61" t="s">
        <v>324</v>
      </c>
      <c r="F29" s="38" t="s">
        <v>320</v>
      </c>
      <c r="G29" s="52">
        <v>44652</v>
      </c>
      <c r="H29" s="51">
        <v>44835</v>
      </c>
      <c r="I29" s="38" t="s">
        <v>288</v>
      </c>
      <c r="J29" s="65">
        <v>82000</v>
      </c>
      <c r="K29" s="41">
        <v>2353.4</v>
      </c>
      <c r="L29" s="41">
        <v>7871.32</v>
      </c>
      <c r="M29" s="41">
        <v>2492.8000000000002</v>
      </c>
      <c r="N29" s="41">
        <v>0</v>
      </c>
      <c r="O29" s="41">
        <f>+K29+L29+M29+N29</f>
        <v>12717.52</v>
      </c>
      <c r="P29" s="42">
        <f>+J29-O29</f>
        <v>69282.48</v>
      </c>
    </row>
    <row r="30" spans="2:16" s="49" customFormat="1" ht="38.25" customHeight="1" x14ac:dyDescent="0.2">
      <c r="B30" s="36">
        <v>16</v>
      </c>
      <c r="C30" s="60" t="s">
        <v>303</v>
      </c>
      <c r="D30" s="60" t="s">
        <v>323</v>
      </c>
      <c r="E30" s="61" t="s">
        <v>314</v>
      </c>
      <c r="F30" s="38" t="s">
        <v>320</v>
      </c>
      <c r="G30" s="52">
        <v>44593</v>
      </c>
      <c r="H30" s="53">
        <v>44774</v>
      </c>
      <c r="I30" s="38" t="s">
        <v>288</v>
      </c>
      <c r="J30" s="65">
        <v>43000</v>
      </c>
      <c r="K30" s="41">
        <v>1234.0999999999999</v>
      </c>
      <c r="L30" s="41">
        <v>627.95000000000005</v>
      </c>
      <c r="M30" s="41">
        <v>1307.2</v>
      </c>
      <c r="N30" s="43">
        <v>3287.38</v>
      </c>
      <c r="O30" s="41">
        <f>+K30+L30+M30+N30</f>
        <v>6456.63</v>
      </c>
      <c r="P30" s="42">
        <f>+J30-O30</f>
        <v>36543.370000000003</v>
      </c>
    </row>
    <row r="31" spans="2:16" s="49" customFormat="1" ht="38.25" customHeight="1" x14ac:dyDescent="0.2">
      <c r="B31" s="36">
        <v>17</v>
      </c>
      <c r="C31" s="60" t="s">
        <v>301</v>
      </c>
      <c r="D31" s="60" t="s">
        <v>350</v>
      </c>
      <c r="E31" s="61" t="s">
        <v>313</v>
      </c>
      <c r="F31" s="38" t="s">
        <v>320</v>
      </c>
      <c r="G31" s="52">
        <v>44652</v>
      </c>
      <c r="H31" s="57">
        <v>44835</v>
      </c>
      <c r="I31" s="38" t="s">
        <v>287</v>
      </c>
      <c r="J31" s="65">
        <v>70000</v>
      </c>
      <c r="K31" s="41">
        <v>2009</v>
      </c>
      <c r="L31" s="41">
        <v>5368.48</v>
      </c>
      <c r="M31" s="41">
        <v>2128</v>
      </c>
      <c r="N31" s="41">
        <v>2000</v>
      </c>
      <c r="O31" s="41">
        <f t="shared" si="0"/>
        <v>11505.48</v>
      </c>
      <c r="P31" s="42">
        <f t="shared" si="1"/>
        <v>58494.520000000004</v>
      </c>
    </row>
    <row r="32" spans="2:16" s="49" customFormat="1" ht="38.25" customHeight="1" x14ac:dyDescent="0.2">
      <c r="B32" s="36">
        <v>18</v>
      </c>
      <c r="C32" s="60" t="s">
        <v>304</v>
      </c>
      <c r="D32" s="60" t="s">
        <v>325</v>
      </c>
      <c r="E32" s="61" t="s">
        <v>315</v>
      </c>
      <c r="F32" s="38" t="s">
        <v>320</v>
      </c>
      <c r="G32" s="52">
        <v>44621</v>
      </c>
      <c r="H32" s="57">
        <v>44805</v>
      </c>
      <c r="I32" s="38" t="s">
        <v>288</v>
      </c>
      <c r="J32" s="65">
        <v>150000</v>
      </c>
      <c r="K32" s="41">
        <v>4305</v>
      </c>
      <c r="L32" s="41">
        <v>23866.62</v>
      </c>
      <c r="M32" s="41">
        <v>4560</v>
      </c>
      <c r="N32" s="41">
        <v>0</v>
      </c>
      <c r="O32" s="41">
        <f t="shared" ref="O32:O37" si="4">+K32+L32+M32+N32</f>
        <v>32731.62</v>
      </c>
      <c r="P32" s="42">
        <f t="shared" ref="P32:P37" si="5">+J32-O32</f>
        <v>117268.38</v>
      </c>
    </row>
    <row r="33" spans="2:16" s="49" customFormat="1" ht="38.25" customHeight="1" x14ac:dyDescent="0.2">
      <c r="B33" s="36">
        <v>19</v>
      </c>
      <c r="C33" s="60" t="s">
        <v>305</v>
      </c>
      <c r="D33" s="60" t="s">
        <v>325</v>
      </c>
      <c r="E33" s="61" t="s">
        <v>316</v>
      </c>
      <c r="F33" s="38" t="s">
        <v>320</v>
      </c>
      <c r="G33" s="53">
        <v>44686</v>
      </c>
      <c r="H33" s="53">
        <v>44870</v>
      </c>
      <c r="I33" s="38" t="s">
        <v>288</v>
      </c>
      <c r="J33" s="65">
        <v>65000</v>
      </c>
      <c r="K33" s="41">
        <v>1865.5</v>
      </c>
      <c r="L33" s="41">
        <v>4427.58</v>
      </c>
      <c r="M33" s="41">
        <v>1976</v>
      </c>
      <c r="N33" s="41">
        <v>0</v>
      </c>
      <c r="O33" s="41">
        <f t="shared" si="4"/>
        <v>8269.08</v>
      </c>
      <c r="P33" s="42">
        <f t="shared" si="5"/>
        <v>56730.92</v>
      </c>
    </row>
    <row r="34" spans="2:16" s="49" customFormat="1" ht="38.25" customHeight="1" x14ac:dyDescent="0.2">
      <c r="B34" s="36">
        <v>20</v>
      </c>
      <c r="C34" s="60" t="s">
        <v>306</v>
      </c>
      <c r="D34" s="60" t="s">
        <v>351</v>
      </c>
      <c r="E34" s="61" t="s">
        <v>363</v>
      </c>
      <c r="F34" s="38" t="s">
        <v>320</v>
      </c>
      <c r="G34" s="52">
        <v>44669</v>
      </c>
      <c r="H34" s="54">
        <v>44852</v>
      </c>
      <c r="I34" s="38" t="s">
        <v>288</v>
      </c>
      <c r="J34" s="65">
        <v>82000</v>
      </c>
      <c r="K34" s="41">
        <v>2353.4</v>
      </c>
      <c r="L34" s="41">
        <v>7474.47</v>
      </c>
      <c r="M34" s="41">
        <v>2492.8000000000002</v>
      </c>
      <c r="N34" s="43">
        <v>1587.38</v>
      </c>
      <c r="O34" s="41">
        <f t="shared" si="4"/>
        <v>13908.050000000003</v>
      </c>
      <c r="P34" s="42">
        <f t="shared" si="5"/>
        <v>68091.95</v>
      </c>
    </row>
    <row r="35" spans="2:16" s="49" customFormat="1" ht="38.25" customHeight="1" x14ac:dyDescent="0.2">
      <c r="B35" s="36">
        <v>21</v>
      </c>
      <c r="C35" s="60" t="s">
        <v>371</v>
      </c>
      <c r="D35" s="60" t="s">
        <v>372</v>
      </c>
      <c r="E35" s="61" t="s">
        <v>373</v>
      </c>
      <c r="F35" s="38" t="s">
        <v>320</v>
      </c>
      <c r="G35" s="53"/>
      <c r="H35" s="54"/>
      <c r="I35" s="38" t="s">
        <v>288</v>
      </c>
      <c r="J35" s="65">
        <v>82000</v>
      </c>
      <c r="K35" s="41">
        <v>2353.4</v>
      </c>
      <c r="L35" s="41">
        <v>7871.32</v>
      </c>
      <c r="M35" s="41">
        <v>2492.8000000000002</v>
      </c>
      <c r="N35" s="41">
        <v>0</v>
      </c>
      <c r="O35" s="41">
        <f t="shared" si="4"/>
        <v>12717.52</v>
      </c>
      <c r="P35" s="42">
        <f t="shared" si="5"/>
        <v>69282.48</v>
      </c>
    </row>
    <row r="36" spans="2:16" s="49" customFormat="1" ht="38.25" customHeight="1" x14ac:dyDescent="0.2">
      <c r="B36" s="36">
        <v>22</v>
      </c>
      <c r="C36" s="60" t="s">
        <v>310</v>
      </c>
      <c r="D36" s="60" t="s">
        <v>352</v>
      </c>
      <c r="E36" s="61" t="s">
        <v>353</v>
      </c>
      <c r="F36" s="38" t="s">
        <v>320</v>
      </c>
      <c r="G36" s="59">
        <v>44684</v>
      </c>
      <c r="H36" s="51">
        <v>44868</v>
      </c>
      <c r="I36" s="38" t="s">
        <v>288</v>
      </c>
      <c r="J36" s="65">
        <v>175000</v>
      </c>
      <c r="K36" s="41">
        <v>5022.5</v>
      </c>
      <c r="L36" s="41">
        <v>29747.24</v>
      </c>
      <c r="M36" s="41">
        <v>5320</v>
      </c>
      <c r="N36" s="41">
        <v>0</v>
      </c>
      <c r="O36" s="41">
        <f t="shared" si="4"/>
        <v>40089.740000000005</v>
      </c>
      <c r="P36" s="42">
        <f t="shared" si="5"/>
        <v>134910.26</v>
      </c>
    </row>
    <row r="37" spans="2:16" s="49" customFormat="1" ht="38.25" customHeight="1" x14ac:dyDescent="0.2">
      <c r="B37" s="36">
        <v>23</v>
      </c>
      <c r="C37" s="63" t="s">
        <v>338</v>
      </c>
      <c r="D37" s="63" t="s">
        <v>354</v>
      </c>
      <c r="E37" s="64" t="s">
        <v>355</v>
      </c>
      <c r="F37" s="40" t="s">
        <v>320</v>
      </c>
      <c r="G37" s="52">
        <v>44572</v>
      </c>
      <c r="H37" s="57">
        <v>44753</v>
      </c>
      <c r="I37" s="40" t="s">
        <v>287</v>
      </c>
      <c r="J37" s="66">
        <v>100000</v>
      </c>
      <c r="K37" s="44">
        <v>2870</v>
      </c>
      <c r="L37" s="44">
        <v>12105.37</v>
      </c>
      <c r="M37" s="44">
        <v>3040</v>
      </c>
      <c r="N37" s="44">
        <v>6810.45</v>
      </c>
      <c r="O37" s="41">
        <f t="shared" si="4"/>
        <v>24825.820000000003</v>
      </c>
      <c r="P37" s="42">
        <f t="shared" si="5"/>
        <v>75174.179999999993</v>
      </c>
    </row>
    <row r="38" spans="2:16" s="49" customFormat="1" ht="38.25" customHeight="1" x14ac:dyDescent="0.2">
      <c r="B38" s="36">
        <v>24</v>
      </c>
      <c r="C38" s="60" t="s">
        <v>307</v>
      </c>
      <c r="D38" s="60" t="s">
        <v>326</v>
      </c>
      <c r="E38" s="61" t="s">
        <v>356</v>
      </c>
      <c r="F38" s="38" t="s">
        <v>320</v>
      </c>
      <c r="G38" s="58">
        <v>44719</v>
      </c>
      <c r="H38" s="58">
        <v>44902</v>
      </c>
      <c r="I38" s="38" t="s">
        <v>288</v>
      </c>
      <c r="J38" s="65">
        <v>100000</v>
      </c>
      <c r="K38" s="41">
        <v>2870</v>
      </c>
      <c r="L38" s="41">
        <v>12105.37</v>
      </c>
      <c r="M38" s="41">
        <v>3040</v>
      </c>
      <c r="N38" s="41">
        <v>0</v>
      </c>
      <c r="O38" s="41">
        <f t="shared" si="0"/>
        <v>18015.370000000003</v>
      </c>
      <c r="P38" s="42">
        <f t="shared" si="1"/>
        <v>81984.63</v>
      </c>
    </row>
    <row r="39" spans="2:16" s="49" customFormat="1" ht="38.25" customHeight="1" x14ac:dyDescent="0.2">
      <c r="B39" s="36">
        <v>25</v>
      </c>
      <c r="C39" s="60" t="s">
        <v>374</v>
      </c>
      <c r="D39" s="60" t="s">
        <v>375</v>
      </c>
      <c r="E39" s="64" t="s">
        <v>376</v>
      </c>
      <c r="F39" s="38" t="s">
        <v>320</v>
      </c>
      <c r="G39" s="58"/>
      <c r="H39" s="58"/>
      <c r="I39" s="39" t="s">
        <v>288</v>
      </c>
      <c r="J39" s="65">
        <v>100000</v>
      </c>
      <c r="K39" s="41">
        <v>2870</v>
      </c>
      <c r="L39" s="41">
        <v>12105.37</v>
      </c>
      <c r="M39" s="41">
        <v>3040</v>
      </c>
      <c r="N39" s="41">
        <v>0</v>
      </c>
      <c r="O39" s="41">
        <f t="shared" si="0"/>
        <v>18015.370000000003</v>
      </c>
      <c r="P39" s="42">
        <f t="shared" si="1"/>
        <v>81984.63</v>
      </c>
    </row>
    <row r="40" spans="2:16" s="49" customFormat="1" ht="38.25" customHeight="1" x14ac:dyDescent="0.2">
      <c r="B40" s="36">
        <v>26</v>
      </c>
      <c r="C40" s="60" t="s">
        <v>336</v>
      </c>
      <c r="D40" s="60" t="s">
        <v>357</v>
      </c>
      <c r="E40" s="61" t="s">
        <v>358</v>
      </c>
      <c r="F40" s="38" t="s">
        <v>320</v>
      </c>
      <c r="G40" s="59">
        <v>44682</v>
      </c>
      <c r="H40" s="51">
        <v>44866</v>
      </c>
      <c r="I40" s="38" t="s">
        <v>288</v>
      </c>
      <c r="J40" s="65">
        <v>82000</v>
      </c>
      <c r="K40" s="41">
        <v>2353.4</v>
      </c>
      <c r="L40" s="41">
        <v>7871.32</v>
      </c>
      <c r="M40" s="41">
        <v>2492.8000000000002</v>
      </c>
      <c r="N40" s="41">
        <v>0</v>
      </c>
      <c r="O40" s="41">
        <f>+K40+L40+M40+N40</f>
        <v>12717.52</v>
      </c>
      <c r="P40" s="42">
        <f>+J40-O40</f>
        <v>69282.48</v>
      </c>
    </row>
    <row r="41" spans="2:16" s="49" customFormat="1" ht="38.25" customHeight="1" x14ac:dyDescent="0.2">
      <c r="B41" s="36">
        <v>27</v>
      </c>
      <c r="C41" s="60" t="s">
        <v>359</v>
      </c>
      <c r="D41" s="60" t="s">
        <v>357</v>
      </c>
      <c r="E41" s="61" t="s">
        <v>368</v>
      </c>
      <c r="F41" s="38" t="s">
        <v>320</v>
      </c>
      <c r="G41" s="51"/>
      <c r="H41" s="51"/>
      <c r="I41" s="38" t="s">
        <v>287</v>
      </c>
      <c r="J41" s="65">
        <v>40000</v>
      </c>
      <c r="K41" s="41">
        <v>1148</v>
      </c>
      <c r="L41" s="41">
        <v>442.65</v>
      </c>
      <c r="M41" s="41">
        <v>1216</v>
      </c>
      <c r="N41" s="41">
        <v>0</v>
      </c>
      <c r="O41" s="41">
        <f t="shared" si="0"/>
        <v>2806.65</v>
      </c>
      <c r="P41" s="42">
        <f t="shared" si="1"/>
        <v>37193.35</v>
      </c>
    </row>
    <row r="42" spans="2:16" s="49" customFormat="1" ht="38.25" customHeight="1" x14ac:dyDescent="0.2">
      <c r="B42" s="36">
        <v>28</v>
      </c>
      <c r="C42" s="60" t="s">
        <v>308</v>
      </c>
      <c r="D42" s="60" t="s">
        <v>357</v>
      </c>
      <c r="E42" s="61" t="s">
        <v>368</v>
      </c>
      <c r="F42" s="38" t="s">
        <v>320</v>
      </c>
      <c r="G42" s="52">
        <v>44653</v>
      </c>
      <c r="H42" s="52">
        <v>44836</v>
      </c>
      <c r="I42" s="38" t="s">
        <v>288</v>
      </c>
      <c r="J42" s="65">
        <v>41000</v>
      </c>
      <c r="K42" s="41">
        <v>1176.7</v>
      </c>
      <c r="L42" s="41">
        <v>583.79</v>
      </c>
      <c r="M42" s="41">
        <v>1246.4000000000001</v>
      </c>
      <c r="N42" s="41">
        <v>0</v>
      </c>
      <c r="O42" s="41">
        <f t="shared" si="0"/>
        <v>3006.8900000000003</v>
      </c>
      <c r="P42" s="42">
        <f t="shared" si="1"/>
        <v>37993.11</v>
      </c>
    </row>
    <row r="43" spans="2:16" s="49" customFormat="1" ht="38.25" customHeight="1" x14ac:dyDescent="0.2">
      <c r="B43" s="36">
        <v>29</v>
      </c>
      <c r="C43" s="60" t="s">
        <v>360</v>
      </c>
      <c r="D43" s="60" t="s">
        <v>361</v>
      </c>
      <c r="E43" s="61" t="s">
        <v>362</v>
      </c>
      <c r="F43" s="38" t="s">
        <v>320</v>
      </c>
      <c r="G43" s="52"/>
      <c r="H43" s="52"/>
      <c r="I43" s="38" t="s">
        <v>287</v>
      </c>
      <c r="J43" s="65">
        <v>43000</v>
      </c>
      <c r="K43" s="41">
        <v>1234.0999999999999</v>
      </c>
      <c r="L43" s="41">
        <v>866.06</v>
      </c>
      <c r="M43" s="41">
        <v>1307.2</v>
      </c>
      <c r="N43" s="41">
        <v>0</v>
      </c>
      <c r="O43" s="41">
        <f t="shared" si="0"/>
        <v>3407.3599999999997</v>
      </c>
      <c r="P43" s="42">
        <f t="shared" si="1"/>
        <v>39592.639999999999</v>
      </c>
    </row>
    <row r="44" spans="2:16" s="49" customFormat="1" ht="38.25" customHeight="1" x14ac:dyDescent="0.2">
      <c r="B44" s="36">
        <v>30</v>
      </c>
      <c r="C44" s="60" t="s">
        <v>309</v>
      </c>
      <c r="D44" s="60" t="s">
        <v>361</v>
      </c>
      <c r="E44" s="61" t="s">
        <v>369</v>
      </c>
      <c r="F44" s="38" t="s">
        <v>320</v>
      </c>
      <c r="G44" s="55">
        <v>44563</v>
      </c>
      <c r="H44" s="55">
        <v>44744</v>
      </c>
      <c r="I44" s="38" t="s">
        <v>288</v>
      </c>
      <c r="J44" s="65">
        <v>45900</v>
      </c>
      <c r="K44" s="41">
        <v>1317.33</v>
      </c>
      <c r="L44" s="41">
        <v>1275.3499999999999</v>
      </c>
      <c r="M44" s="41">
        <v>1395.36</v>
      </c>
      <c r="N44" s="41">
        <v>0</v>
      </c>
      <c r="O44" s="41">
        <f t="shared" si="0"/>
        <v>3988.04</v>
      </c>
      <c r="P44" s="42">
        <f t="shared" si="1"/>
        <v>41911.96</v>
      </c>
    </row>
    <row r="45" spans="2:16" s="49" customFormat="1" ht="38.25" customHeight="1" x14ac:dyDescent="0.2">
      <c r="B45" s="36">
        <v>31</v>
      </c>
      <c r="C45" s="60" t="s">
        <v>337</v>
      </c>
      <c r="D45" s="60" t="s">
        <v>361</v>
      </c>
      <c r="E45" s="61" t="s">
        <v>369</v>
      </c>
      <c r="F45" s="38" t="s">
        <v>320</v>
      </c>
      <c r="G45" s="55">
        <v>44563</v>
      </c>
      <c r="H45" s="55">
        <v>44744</v>
      </c>
      <c r="I45" s="38" t="s">
        <v>287</v>
      </c>
      <c r="J45" s="65">
        <v>45900</v>
      </c>
      <c r="K45" s="41">
        <v>1317.33</v>
      </c>
      <c r="L45" s="41">
        <v>1275.3499999999999</v>
      </c>
      <c r="M45" s="41">
        <v>1395.36</v>
      </c>
      <c r="N45" s="41">
        <v>0</v>
      </c>
      <c r="O45" s="41">
        <f t="shared" si="0"/>
        <v>3988.04</v>
      </c>
      <c r="P45" s="42">
        <f t="shared" si="1"/>
        <v>41911.96</v>
      </c>
    </row>
    <row r="46" spans="2:16" s="49" customFormat="1" ht="38.25" customHeight="1" x14ac:dyDescent="0.2">
      <c r="B46" s="36">
        <v>32</v>
      </c>
      <c r="C46" s="60" t="s">
        <v>377</v>
      </c>
      <c r="D46" s="60" t="s">
        <v>361</v>
      </c>
      <c r="E46" s="61" t="s">
        <v>362</v>
      </c>
      <c r="F46" s="38" t="s">
        <v>320</v>
      </c>
      <c r="G46" s="55"/>
      <c r="H46" s="55"/>
      <c r="I46" s="38" t="s">
        <v>288</v>
      </c>
      <c r="J46" s="65">
        <v>43000</v>
      </c>
      <c r="K46" s="41">
        <v>1234.0999999999999</v>
      </c>
      <c r="L46" s="41">
        <v>866.06</v>
      </c>
      <c r="M46" s="41">
        <v>1307.2</v>
      </c>
      <c r="N46" s="41">
        <v>7546.08</v>
      </c>
      <c r="O46" s="41">
        <f t="shared" si="0"/>
        <v>10953.439999999999</v>
      </c>
      <c r="P46" s="42">
        <f t="shared" si="1"/>
        <v>32046.560000000001</v>
      </c>
    </row>
    <row r="47" spans="2:16" s="49" customFormat="1" ht="38.25" customHeight="1" x14ac:dyDescent="0.2">
      <c r="B47" s="36">
        <v>33</v>
      </c>
      <c r="C47" s="60" t="s">
        <v>378</v>
      </c>
      <c r="D47" s="60" t="s">
        <v>380</v>
      </c>
      <c r="E47" s="61" t="s">
        <v>379</v>
      </c>
      <c r="F47" s="38" t="s">
        <v>320</v>
      </c>
      <c r="G47" s="55"/>
      <c r="H47" s="55"/>
      <c r="I47" s="38" t="s">
        <v>287</v>
      </c>
      <c r="J47" s="65">
        <v>65000</v>
      </c>
      <c r="K47" s="41">
        <v>1865.5</v>
      </c>
      <c r="L47" s="41">
        <v>4110.1000000000004</v>
      </c>
      <c r="M47" s="41">
        <v>1976</v>
      </c>
      <c r="N47" s="41">
        <v>1587.38</v>
      </c>
      <c r="O47" s="41">
        <f t="shared" si="0"/>
        <v>9538.98</v>
      </c>
      <c r="P47" s="42">
        <f t="shared" si="1"/>
        <v>55461.020000000004</v>
      </c>
    </row>
    <row r="48" spans="2:16" s="49" customFormat="1" ht="38.25" customHeight="1" thickBot="1" x14ac:dyDescent="0.25">
      <c r="B48" s="36">
        <v>34</v>
      </c>
      <c r="C48" s="60" t="s">
        <v>381</v>
      </c>
      <c r="D48" s="60" t="s">
        <v>380</v>
      </c>
      <c r="E48" s="61" t="s">
        <v>382</v>
      </c>
      <c r="F48" s="38" t="s">
        <v>320</v>
      </c>
      <c r="G48" s="55"/>
      <c r="H48" s="55"/>
      <c r="I48" s="38" t="s">
        <v>287</v>
      </c>
      <c r="J48" s="65">
        <v>140000</v>
      </c>
      <c r="K48" s="41">
        <f t="shared" ref="K48" si="6">J48*0.0287</f>
        <v>4018</v>
      </c>
      <c r="L48" s="41">
        <v>21514.37</v>
      </c>
      <c r="M48" s="41">
        <f t="shared" ref="M48" si="7">J48*0.0304</f>
        <v>4256</v>
      </c>
      <c r="N48" s="41">
        <v>10000</v>
      </c>
      <c r="O48" s="41">
        <f t="shared" si="0"/>
        <v>39788.369999999995</v>
      </c>
      <c r="P48" s="42">
        <f t="shared" si="1"/>
        <v>100211.63</v>
      </c>
    </row>
    <row r="49" spans="1:19" s="50" customFormat="1" ht="25.5" customHeight="1" thickBot="1" x14ac:dyDescent="0.25">
      <c r="B49" s="77" t="s">
        <v>63</v>
      </c>
      <c r="C49" s="78"/>
      <c r="D49" s="78"/>
      <c r="E49" s="78"/>
      <c r="F49" s="78"/>
      <c r="G49" s="78"/>
      <c r="H49" s="78"/>
      <c r="I49" s="79"/>
      <c r="J49" s="47">
        <f t="shared" ref="J49:O49" si="8">SUM(J15:J48)</f>
        <v>2881800</v>
      </c>
      <c r="K49" s="47">
        <f>SUM(K15:K48)</f>
        <v>82707.660000000018</v>
      </c>
      <c r="L49" s="47">
        <f>SUM(L15:L48)</f>
        <v>309232.40999999997</v>
      </c>
      <c r="M49" s="47">
        <f t="shared" si="8"/>
        <v>87606.720000000001</v>
      </c>
      <c r="N49" s="47">
        <f t="shared" si="8"/>
        <v>78282.33</v>
      </c>
      <c r="O49" s="47">
        <f t="shared" si="8"/>
        <v>557829.12</v>
      </c>
      <c r="P49" s="48">
        <f>SUM(P15:P48)</f>
        <v>2323970.88</v>
      </c>
      <c r="Q49" s="49"/>
      <c r="R49" s="49"/>
      <c r="S49" s="49"/>
    </row>
    <row r="50" spans="1:19" x14ac:dyDescent="0.2">
      <c r="A50" s="1"/>
      <c r="B50" s="1"/>
      <c r="C50" s="1"/>
      <c r="D50" s="1"/>
      <c r="E50" s="1"/>
      <c r="F50" s="1"/>
      <c r="G50" s="1"/>
      <c r="H50" s="1"/>
      <c r="I50" s="1"/>
      <c r="J50" s="69"/>
      <c r="K50" s="69"/>
      <c r="L50" s="69"/>
      <c r="M50" s="69"/>
      <c r="N50" s="1"/>
      <c r="O50" s="1"/>
      <c r="P50" s="1"/>
      <c r="Q50" s="1"/>
      <c r="R50" s="1"/>
      <c r="S50" s="1"/>
    </row>
    <row r="51" spans="1:19" ht="76.5" customHeight="1" x14ac:dyDescent="0.2">
      <c r="A51" s="1"/>
      <c r="B51" s="1"/>
      <c r="C51" s="1"/>
      <c r="D51" s="5"/>
      <c r="E51" s="1"/>
      <c r="F51" s="5"/>
      <c r="G51" s="5"/>
      <c r="H51" s="5"/>
      <c r="I51" s="5"/>
      <c r="J51" s="70"/>
      <c r="K51" s="70"/>
      <c r="L51" s="70"/>
      <c r="M51" s="70"/>
      <c r="N51" s="1"/>
      <c r="O51" s="1"/>
      <c r="P51" s="1"/>
      <c r="Q51" s="1"/>
      <c r="R51" s="1"/>
      <c r="S51" s="1"/>
    </row>
    <row r="52" spans="1:19" ht="14.25" x14ac:dyDescent="0.2">
      <c r="A52" s="1"/>
      <c r="B52" s="1"/>
      <c r="C52" s="4" t="s">
        <v>266</v>
      </c>
      <c r="D52" s="5"/>
      <c r="E52" s="4" t="s">
        <v>339</v>
      </c>
      <c r="F52" s="5"/>
      <c r="G52" s="5"/>
      <c r="H52" s="5"/>
      <c r="I52" s="5"/>
      <c r="J52" s="5"/>
      <c r="K52" s="5"/>
      <c r="L52" s="72" t="s">
        <v>268</v>
      </c>
      <c r="M52" s="72"/>
      <c r="N52" s="1"/>
      <c r="O52" s="1"/>
      <c r="P52" s="1"/>
      <c r="Q52" s="1"/>
      <c r="R52" s="1"/>
      <c r="S52" s="1"/>
    </row>
    <row r="53" spans="1:19" ht="14.25" x14ac:dyDescent="0.2">
      <c r="A53" s="1"/>
      <c r="B53" s="1"/>
      <c r="C53" s="4"/>
      <c r="D53" s="5"/>
      <c r="E53" s="4"/>
      <c r="F53" s="5"/>
      <c r="G53" s="5"/>
      <c r="H53" s="5"/>
      <c r="I53" s="5"/>
      <c r="J53" s="5"/>
      <c r="K53" s="5"/>
      <c r="L53" s="5"/>
      <c r="M53" s="72"/>
      <c r="N53" s="72"/>
      <c r="O53" s="5"/>
      <c r="P53" s="1"/>
      <c r="Q53" s="1"/>
      <c r="R53" s="1"/>
      <c r="S53" s="1"/>
    </row>
    <row r="54" spans="1:19" ht="41.25" customHeight="1" x14ac:dyDescent="0.2">
      <c r="A54" s="1"/>
      <c r="B54" s="1"/>
      <c r="C54" s="7"/>
      <c r="D54" s="5"/>
      <c r="E54" s="7"/>
      <c r="F54" s="5"/>
      <c r="G54" s="5"/>
      <c r="H54" s="5"/>
      <c r="I54" s="5"/>
      <c r="J54" s="5"/>
      <c r="K54" s="7"/>
      <c r="L54" s="7"/>
      <c r="M54" s="7"/>
      <c r="N54" s="7"/>
      <c r="O54" s="5"/>
      <c r="P54" s="1"/>
      <c r="Q54" s="1"/>
      <c r="R54" s="1"/>
      <c r="S54" s="1"/>
    </row>
    <row r="55" spans="1:19" ht="14.25" x14ac:dyDescent="0.2">
      <c r="A55" s="1"/>
      <c r="B55" s="1"/>
      <c r="C55" s="3" t="s">
        <v>267</v>
      </c>
      <c r="D55" s="5"/>
      <c r="E55" s="3" t="s">
        <v>330</v>
      </c>
      <c r="F55" s="5"/>
      <c r="G55" s="5"/>
      <c r="H55" s="5"/>
      <c r="I55" s="5"/>
      <c r="J55" s="5"/>
      <c r="K55" s="73" t="s">
        <v>383</v>
      </c>
      <c r="L55" s="73"/>
      <c r="M55" s="73"/>
      <c r="N55" s="73"/>
      <c r="O55" s="5"/>
      <c r="P55" s="1"/>
      <c r="Q55" s="1"/>
      <c r="R55" s="1"/>
      <c r="S55" s="1"/>
    </row>
    <row r="56" spans="1:19" ht="14.25" x14ac:dyDescent="0.2">
      <c r="A56" s="1"/>
      <c r="B56" s="1"/>
      <c r="C56" s="1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1"/>
      <c r="Q56" s="1"/>
      <c r="R56" s="1"/>
      <c r="S56" s="1"/>
    </row>
    <row r="57" spans="1:19" ht="14.25" x14ac:dyDescent="0.2">
      <c r="A57" s="1"/>
      <c r="B57" s="1"/>
      <c r="C57" s="1"/>
      <c r="D57" s="1"/>
      <c r="E57" s="5"/>
      <c r="F57" s="4"/>
      <c r="G57" s="4"/>
      <c r="H57" s="4"/>
      <c r="I57" s="5"/>
      <c r="J57" s="6"/>
      <c r="K57" s="5"/>
      <c r="L57" s="5"/>
      <c r="M57" s="5"/>
      <c r="N57" s="5"/>
      <c r="O57" s="5"/>
      <c r="P57" s="1"/>
      <c r="Q57" s="1"/>
      <c r="R57" s="1"/>
      <c r="S57" s="1"/>
    </row>
    <row r="58" spans="1:19" ht="14.25" x14ac:dyDescent="0.2">
      <c r="A58" s="1"/>
      <c r="B58" s="1"/>
      <c r="C58" s="1"/>
      <c r="D58" s="4"/>
      <c r="E58" s="5"/>
      <c r="F58" s="4"/>
      <c r="G58" s="4"/>
      <c r="H58" s="4"/>
      <c r="I58" s="5"/>
      <c r="J58" s="4"/>
      <c r="K58" s="5"/>
      <c r="L58" s="5"/>
      <c r="M58" s="72"/>
      <c r="N58" s="72"/>
      <c r="O58" s="5"/>
      <c r="P58" s="1"/>
      <c r="Q58" s="1"/>
      <c r="R58" s="1"/>
      <c r="S58" s="1"/>
    </row>
    <row r="59" spans="1:19" ht="14.25" x14ac:dyDescent="0.2">
      <c r="A59" s="1"/>
      <c r="B59" s="1"/>
      <c r="C59" s="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"/>
      <c r="Q59" s="1"/>
      <c r="R59" s="1"/>
      <c r="S59" s="1"/>
    </row>
    <row r="60" spans="1:19" ht="14.25" x14ac:dyDescent="0.2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</sheetData>
  <autoFilter ref="B14:P14" xr:uid="{65D2DC50-A1BE-44E5-B712-A3C03DC90CAB}"/>
  <mergeCells count="11">
    <mergeCell ref="B9:P9"/>
    <mergeCell ref="B10:P10"/>
    <mergeCell ref="B11:P11"/>
    <mergeCell ref="L52:M52"/>
    <mergeCell ref="B49:I49"/>
    <mergeCell ref="C12:Q12"/>
    <mergeCell ref="R12:S12"/>
    <mergeCell ref="M53:N53"/>
    <mergeCell ref="K55:N55"/>
    <mergeCell ref="M58:N58"/>
    <mergeCell ref="B13:R13"/>
  </mergeCells>
  <printOptions gridLines="1"/>
  <pageMargins left="0.23622047244094491" right="0.23622047244094491" top="0.74803149606299213" bottom="0.74803149606299213" header="0.31496062992125984" footer="0.31496062992125984"/>
  <pageSetup paperSize="5" scale="42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10" t="s">
        <v>145</v>
      </c>
      <c r="B1" s="11" t="s">
        <v>44</v>
      </c>
      <c r="C1" s="11" t="s">
        <v>162</v>
      </c>
      <c r="D1" s="11" t="s">
        <v>45</v>
      </c>
      <c r="E1" s="11" t="s">
        <v>46</v>
      </c>
      <c r="F1" s="11" t="s">
        <v>218</v>
      </c>
      <c r="G1" s="11" t="s">
        <v>280</v>
      </c>
      <c r="H1" s="12" t="s">
        <v>136</v>
      </c>
      <c r="I1" s="12" t="s">
        <v>0</v>
      </c>
      <c r="J1" s="12" t="s">
        <v>1</v>
      </c>
      <c r="K1" s="12" t="s">
        <v>2</v>
      </c>
      <c r="L1" s="12" t="s">
        <v>3</v>
      </c>
      <c r="M1" s="12" t="s">
        <v>4</v>
      </c>
      <c r="N1" s="12" t="s">
        <v>5</v>
      </c>
      <c r="O1" s="12" t="s">
        <v>6</v>
      </c>
      <c r="P1" s="13" t="s">
        <v>135</v>
      </c>
    </row>
    <row r="2" spans="1:16" ht="24" x14ac:dyDescent="0.2">
      <c r="A2" s="14">
        <v>1</v>
      </c>
      <c r="B2" s="15" t="s">
        <v>107</v>
      </c>
      <c r="C2" s="15" t="s">
        <v>52</v>
      </c>
      <c r="D2" s="15" t="s">
        <v>182</v>
      </c>
      <c r="E2" s="15" t="s">
        <v>57</v>
      </c>
      <c r="F2" s="16" t="s">
        <v>219</v>
      </c>
      <c r="G2" s="15" t="s">
        <v>281</v>
      </c>
      <c r="H2" s="17">
        <v>150000</v>
      </c>
      <c r="I2" s="18">
        <v>0</v>
      </c>
      <c r="J2" s="17">
        <v>150000</v>
      </c>
      <c r="K2" s="17">
        <f t="shared" ref="K2:K65" si="0">H2*0.0287</f>
        <v>4305</v>
      </c>
      <c r="L2" s="17">
        <v>23529.09</v>
      </c>
      <c r="M2" s="17">
        <v>4560</v>
      </c>
      <c r="N2" s="17">
        <v>1375.12</v>
      </c>
      <c r="O2" s="17">
        <f t="shared" ref="O2:O65" si="1">K2+L2+M2+N2</f>
        <v>33769.21</v>
      </c>
      <c r="P2" s="19">
        <f t="shared" ref="P2:P33" si="2">J2-O2</f>
        <v>116230.79000000001</v>
      </c>
    </row>
    <row r="3" spans="1:16" ht="24" x14ac:dyDescent="0.2">
      <c r="A3" s="20">
        <v>2</v>
      </c>
      <c r="B3" s="8" t="s">
        <v>109</v>
      </c>
      <c r="C3" s="8" t="s">
        <v>52</v>
      </c>
      <c r="D3" s="8" t="s">
        <v>260</v>
      </c>
      <c r="E3" s="8" t="s">
        <v>57</v>
      </c>
      <c r="F3" s="9" t="s">
        <v>219</v>
      </c>
      <c r="G3" s="8" t="s">
        <v>281</v>
      </c>
      <c r="H3" s="21">
        <v>75000</v>
      </c>
      <c r="I3" s="22">
        <v>0</v>
      </c>
      <c r="J3" s="21">
        <v>75000</v>
      </c>
      <c r="K3" s="21">
        <f t="shared" si="0"/>
        <v>2152.5</v>
      </c>
      <c r="L3" s="21">
        <v>6309.38</v>
      </c>
      <c r="M3" s="21">
        <f>H3*0.0304</f>
        <v>2280</v>
      </c>
      <c r="N3" s="21">
        <v>25</v>
      </c>
      <c r="O3" s="21">
        <f t="shared" si="1"/>
        <v>10766.880000000001</v>
      </c>
      <c r="P3" s="23">
        <f t="shared" si="2"/>
        <v>64233.119999999995</v>
      </c>
    </row>
    <row r="4" spans="1:16" ht="24" x14ac:dyDescent="0.2">
      <c r="A4" s="20">
        <v>3</v>
      </c>
      <c r="B4" s="8" t="s">
        <v>110</v>
      </c>
      <c r="C4" s="8" t="s">
        <v>52</v>
      </c>
      <c r="D4" s="8" t="s">
        <v>260</v>
      </c>
      <c r="E4" s="8" t="s">
        <v>57</v>
      </c>
      <c r="F4" s="9" t="s">
        <v>219</v>
      </c>
      <c r="G4" s="8" t="s">
        <v>281</v>
      </c>
      <c r="H4" s="21">
        <v>75000</v>
      </c>
      <c r="I4" s="22">
        <v>0</v>
      </c>
      <c r="J4" s="21">
        <v>75000</v>
      </c>
      <c r="K4" s="21">
        <f t="shared" si="0"/>
        <v>2152.5</v>
      </c>
      <c r="L4" s="21">
        <v>6309.38</v>
      </c>
      <c r="M4" s="21">
        <f>H4*0.0304</f>
        <v>2280</v>
      </c>
      <c r="N4" s="21">
        <v>25</v>
      </c>
      <c r="O4" s="21">
        <f t="shared" si="1"/>
        <v>10766.880000000001</v>
      </c>
      <c r="P4" s="23">
        <f t="shared" si="2"/>
        <v>64233.119999999995</v>
      </c>
    </row>
    <row r="5" spans="1:16" ht="24" x14ac:dyDescent="0.2">
      <c r="A5" s="20">
        <v>4</v>
      </c>
      <c r="B5" s="8" t="s">
        <v>175</v>
      </c>
      <c r="C5" s="8" t="s">
        <v>52</v>
      </c>
      <c r="D5" s="8" t="s">
        <v>195</v>
      </c>
      <c r="E5" s="8" t="s">
        <v>57</v>
      </c>
      <c r="F5" s="9" t="s">
        <v>220</v>
      </c>
      <c r="G5" s="8" t="s">
        <v>281</v>
      </c>
      <c r="H5" s="21">
        <v>165000</v>
      </c>
      <c r="I5" s="22">
        <v>0</v>
      </c>
      <c r="J5" s="21">
        <v>165000</v>
      </c>
      <c r="K5" s="21">
        <f t="shared" si="0"/>
        <v>4735.5</v>
      </c>
      <c r="L5" s="21">
        <v>27413.5</v>
      </c>
      <c r="M5" s="21">
        <v>4943.8</v>
      </c>
      <c r="N5" s="22">
        <v>25</v>
      </c>
      <c r="O5" s="21">
        <f t="shared" si="1"/>
        <v>37117.800000000003</v>
      </c>
      <c r="P5" s="23">
        <f t="shared" si="2"/>
        <v>127882.2</v>
      </c>
    </row>
    <row r="6" spans="1:16" ht="24" x14ac:dyDescent="0.2">
      <c r="A6" s="20">
        <v>5</v>
      </c>
      <c r="B6" s="8" t="s">
        <v>40</v>
      </c>
      <c r="C6" s="8" t="s">
        <v>52</v>
      </c>
      <c r="D6" s="8" t="s">
        <v>82</v>
      </c>
      <c r="E6" s="8" t="s">
        <v>47</v>
      </c>
      <c r="F6" s="9" t="s">
        <v>219</v>
      </c>
      <c r="G6" s="8" t="s">
        <v>281</v>
      </c>
      <c r="H6" s="21">
        <v>110000</v>
      </c>
      <c r="I6" s="22">
        <v>0</v>
      </c>
      <c r="J6" s="21">
        <v>110000</v>
      </c>
      <c r="K6" s="21">
        <f t="shared" si="0"/>
        <v>3157</v>
      </c>
      <c r="L6" s="21">
        <v>13782.56</v>
      </c>
      <c r="M6" s="21">
        <f>H6*0.0304</f>
        <v>3344</v>
      </c>
      <c r="N6" s="21">
        <v>2825.24</v>
      </c>
      <c r="O6" s="21">
        <f t="shared" si="1"/>
        <v>23108.799999999996</v>
      </c>
      <c r="P6" s="23">
        <f t="shared" si="2"/>
        <v>86891.200000000012</v>
      </c>
    </row>
    <row r="7" spans="1:16" ht="24" x14ac:dyDescent="0.2">
      <c r="A7" s="20">
        <v>6</v>
      </c>
      <c r="B7" s="8" t="s">
        <v>88</v>
      </c>
      <c r="C7" s="8" t="s">
        <v>52</v>
      </c>
      <c r="D7" s="8" t="s">
        <v>261</v>
      </c>
      <c r="E7" s="8" t="s">
        <v>48</v>
      </c>
      <c r="F7" s="9" t="s">
        <v>219</v>
      </c>
      <c r="G7" s="8" t="s">
        <v>281</v>
      </c>
      <c r="H7" s="21">
        <v>26000</v>
      </c>
      <c r="I7" s="22">
        <v>0</v>
      </c>
      <c r="J7" s="21">
        <v>26000</v>
      </c>
      <c r="K7" s="21">
        <f t="shared" si="0"/>
        <v>746.2</v>
      </c>
      <c r="L7" s="21">
        <v>0</v>
      </c>
      <c r="M7" s="21">
        <f>H7*0.0304</f>
        <v>790.4</v>
      </c>
      <c r="N7" s="21">
        <v>125</v>
      </c>
      <c r="O7" s="21">
        <f t="shared" si="1"/>
        <v>1661.6</v>
      </c>
      <c r="P7" s="23">
        <f t="shared" si="2"/>
        <v>24338.400000000001</v>
      </c>
    </row>
    <row r="8" spans="1:16" ht="24" x14ac:dyDescent="0.2">
      <c r="A8" s="20">
        <v>7</v>
      </c>
      <c r="B8" s="8" t="s">
        <v>142</v>
      </c>
      <c r="C8" s="8" t="s">
        <v>52</v>
      </c>
      <c r="D8" s="8" t="s">
        <v>17</v>
      </c>
      <c r="E8" s="8" t="s">
        <v>50</v>
      </c>
      <c r="F8" s="9" t="s">
        <v>219</v>
      </c>
      <c r="G8" s="8" t="s">
        <v>281</v>
      </c>
      <c r="H8" s="21">
        <v>16500</v>
      </c>
      <c r="I8" s="22">
        <v>0</v>
      </c>
      <c r="J8" s="21">
        <v>16500</v>
      </c>
      <c r="K8" s="21">
        <f t="shared" si="0"/>
        <v>473.55</v>
      </c>
      <c r="L8" s="22">
        <v>0</v>
      </c>
      <c r="M8" s="21">
        <f>H8*0.0304</f>
        <v>501.6</v>
      </c>
      <c r="N8" s="21">
        <v>1375.12</v>
      </c>
      <c r="O8" s="21">
        <f t="shared" si="1"/>
        <v>2350.27</v>
      </c>
      <c r="P8" s="23">
        <f t="shared" si="2"/>
        <v>14149.73</v>
      </c>
    </row>
    <row r="9" spans="1:16" ht="24" x14ac:dyDescent="0.2">
      <c r="A9" s="20">
        <v>8</v>
      </c>
      <c r="B9" s="8" t="s">
        <v>183</v>
      </c>
      <c r="C9" s="8" t="s">
        <v>52</v>
      </c>
      <c r="D9" s="8" t="s">
        <v>163</v>
      </c>
      <c r="E9" s="8" t="s">
        <v>50</v>
      </c>
      <c r="F9" s="9" t="s">
        <v>219</v>
      </c>
      <c r="G9" s="8" t="s">
        <v>281</v>
      </c>
      <c r="H9" s="21">
        <v>26000</v>
      </c>
      <c r="I9" s="22">
        <v>0</v>
      </c>
      <c r="J9" s="21">
        <v>20000</v>
      </c>
      <c r="K9" s="21">
        <f t="shared" si="0"/>
        <v>746.2</v>
      </c>
      <c r="L9" s="22">
        <v>0</v>
      </c>
      <c r="M9" s="21">
        <f>H9*0.0304</f>
        <v>790.4</v>
      </c>
      <c r="N9" s="21">
        <v>25</v>
      </c>
      <c r="O9" s="21">
        <f t="shared" si="1"/>
        <v>1561.6</v>
      </c>
      <c r="P9" s="23">
        <f t="shared" si="2"/>
        <v>18438.400000000001</v>
      </c>
    </row>
    <row r="10" spans="1:16" ht="24" x14ac:dyDescent="0.2">
      <c r="A10" s="20">
        <v>9</v>
      </c>
      <c r="B10" s="8" t="s">
        <v>103</v>
      </c>
      <c r="C10" s="8" t="s">
        <v>51</v>
      </c>
      <c r="D10" s="8" t="s">
        <v>104</v>
      </c>
      <c r="E10" s="8" t="s">
        <v>54</v>
      </c>
      <c r="F10" s="9" t="s">
        <v>219</v>
      </c>
      <c r="G10" s="8" t="s">
        <v>281</v>
      </c>
      <c r="H10" s="21">
        <v>185000</v>
      </c>
      <c r="I10" s="22">
        <v>0</v>
      </c>
      <c r="J10" s="21">
        <v>185000</v>
      </c>
      <c r="K10" s="21">
        <f t="shared" si="0"/>
        <v>5309.5</v>
      </c>
      <c r="L10" s="21">
        <v>32269.54</v>
      </c>
      <c r="M10" s="21">
        <v>4943.8</v>
      </c>
      <c r="N10" s="21">
        <v>25</v>
      </c>
      <c r="O10" s="21">
        <f t="shared" si="1"/>
        <v>42547.840000000004</v>
      </c>
      <c r="P10" s="23">
        <f t="shared" si="2"/>
        <v>142452.16</v>
      </c>
    </row>
    <row r="11" spans="1:16" x14ac:dyDescent="0.2">
      <c r="A11" s="20">
        <v>10</v>
      </c>
      <c r="B11" s="8" t="s">
        <v>112</v>
      </c>
      <c r="C11" s="8" t="s">
        <v>51</v>
      </c>
      <c r="D11" s="8" t="s">
        <v>260</v>
      </c>
      <c r="E11" s="8" t="s">
        <v>57</v>
      </c>
      <c r="F11" s="9" t="s">
        <v>219</v>
      </c>
      <c r="G11" s="8" t="s">
        <v>281</v>
      </c>
      <c r="H11" s="21">
        <v>75000</v>
      </c>
      <c r="I11" s="22">
        <v>0</v>
      </c>
      <c r="J11" s="21">
        <v>75000</v>
      </c>
      <c r="K11" s="21">
        <f t="shared" si="0"/>
        <v>2152.5</v>
      </c>
      <c r="L11" s="21">
        <v>6309.38</v>
      </c>
      <c r="M11" s="21">
        <f t="shared" ref="M11:M69" si="3">H11*0.0304</f>
        <v>2280</v>
      </c>
      <c r="N11" s="21">
        <v>125</v>
      </c>
      <c r="O11" s="21">
        <f t="shared" si="1"/>
        <v>10866.880000000001</v>
      </c>
      <c r="P11" s="23">
        <f t="shared" si="2"/>
        <v>64133.119999999995</v>
      </c>
    </row>
    <row r="12" spans="1:16" x14ac:dyDescent="0.2">
      <c r="A12" s="20">
        <v>11</v>
      </c>
      <c r="B12" s="8" t="s">
        <v>133</v>
      </c>
      <c r="C12" s="8" t="s">
        <v>51</v>
      </c>
      <c r="D12" s="8" t="s">
        <v>16</v>
      </c>
      <c r="E12" s="8" t="s">
        <v>57</v>
      </c>
      <c r="F12" s="9" t="s">
        <v>219</v>
      </c>
      <c r="G12" s="8" t="s">
        <v>281</v>
      </c>
      <c r="H12" s="21">
        <v>45000</v>
      </c>
      <c r="I12" s="22">
        <v>0</v>
      </c>
      <c r="J12" s="21">
        <v>45000</v>
      </c>
      <c r="K12" s="21">
        <f t="shared" si="0"/>
        <v>1291.5</v>
      </c>
      <c r="L12" s="21">
        <v>1148.33</v>
      </c>
      <c r="M12" s="21">
        <f t="shared" si="3"/>
        <v>1368</v>
      </c>
      <c r="N12" s="21">
        <v>2275</v>
      </c>
      <c r="O12" s="21">
        <f t="shared" si="1"/>
        <v>6082.83</v>
      </c>
      <c r="P12" s="23">
        <f t="shared" si="2"/>
        <v>38917.17</v>
      </c>
    </row>
    <row r="13" spans="1:16" x14ac:dyDescent="0.2">
      <c r="A13" s="20">
        <v>12</v>
      </c>
      <c r="B13" s="8" t="s">
        <v>14</v>
      </c>
      <c r="C13" s="8" t="s">
        <v>51</v>
      </c>
      <c r="D13" s="8" t="s">
        <v>10</v>
      </c>
      <c r="E13" s="8" t="s">
        <v>50</v>
      </c>
      <c r="F13" s="9" t="s">
        <v>220</v>
      </c>
      <c r="G13" s="8" t="s">
        <v>281</v>
      </c>
      <c r="H13" s="21">
        <v>30000</v>
      </c>
      <c r="I13" s="22">
        <v>0</v>
      </c>
      <c r="J13" s="21">
        <v>30000</v>
      </c>
      <c r="K13" s="21">
        <f t="shared" si="0"/>
        <v>861</v>
      </c>
      <c r="L13" s="22">
        <v>0</v>
      </c>
      <c r="M13" s="21">
        <f t="shared" si="3"/>
        <v>912</v>
      </c>
      <c r="N13" s="21">
        <v>25</v>
      </c>
      <c r="O13" s="21">
        <f t="shared" si="1"/>
        <v>1798</v>
      </c>
      <c r="P13" s="23">
        <f t="shared" si="2"/>
        <v>28202</v>
      </c>
    </row>
    <row r="14" spans="1:16" ht="24" x14ac:dyDescent="0.2">
      <c r="A14" s="20">
        <v>13</v>
      </c>
      <c r="B14" s="8" t="s">
        <v>26</v>
      </c>
      <c r="C14" s="8" t="s">
        <v>172</v>
      </c>
      <c r="D14" s="8" t="s">
        <v>27</v>
      </c>
      <c r="E14" s="8" t="s">
        <v>48</v>
      </c>
      <c r="F14" s="9" t="s">
        <v>219</v>
      </c>
      <c r="G14" s="8" t="s">
        <v>281</v>
      </c>
      <c r="H14" s="21">
        <v>70000</v>
      </c>
      <c r="I14" s="22">
        <v>0</v>
      </c>
      <c r="J14" s="21">
        <v>70000</v>
      </c>
      <c r="K14" s="21">
        <f t="shared" si="0"/>
        <v>2009</v>
      </c>
      <c r="L14" s="21">
        <v>0</v>
      </c>
      <c r="M14" s="21">
        <f t="shared" si="3"/>
        <v>2128</v>
      </c>
      <c r="N14" s="22">
        <v>125</v>
      </c>
      <c r="O14" s="21">
        <f t="shared" si="1"/>
        <v>4262</v>
      </c>
      <c r="P14" s="23">
        <f t="shared" si="2"/>
        <v>65738</v>
      </c>
    </row>
    <row r="15" spans="1:16" ht="24" x14ac:dyDescent="0.2">
      <c r="A15" s="20">
        <v>14</v>
      </c>
      <c r="B15" s="8" t="s">
        <v>24</v>
      </c>
      <c r="C15" s="8" t="s">
        <v>172</v>
      </c>
      <c r="D15" s="8" t="s">
        <v>13</v>
      </c>
      <c r="E15" s="8" t="s">
        <v>48</v>
      </c>
      <c r="F15" s="9" t="s">
        <v>219</v>
      </c>
      <c r="G15" s="8" t="s">
        <v>281</v>
      </c>
      <c r="H15" s="21">
        <v>35000</v>
      </c>
      <c r="I15" s="22">
        <v>0</v>
      </c>
      <c r="J15" s="21">
        <v>35000</v>
      </c>
      <c r="K15" s="21">
        <f t="shared" si="0"/>
        <v>1004.5</v>
      </c>
      <c r="L15" s="21">
        <v>0</v>
      </c>
      <c r="M15" s="21">
        <f t="shared" si="3"/>
        <v>1064</v>
      </c>
      <c r="N15" s="21">
        <v>2175</v>
      </c>
      <c r="O15" s="21">
        <f t="shared" si="1"/>
        <v>4243.5</v>
      </c>
      <c r="P15" s="23">
        <f t="shared" si="2"/>
        <v>30756.5</v>
      </c>
    </row>
    <row r="16" spans="1:16" x14ac:dyDescent="0.2">
      <c r="A16" s="20">
        <v>15</v>
      </c>
      <c r="B16" s="8" t="s">
        <v>97</v>
      </c>
      <c r="C16" s="8" t="s">
        <v>197</v>
      </c>
      <c r="D16" s="8" t="s">
        <v>210</v>
      </c>
      <c r="E16" s="8" t="s">
        <v>282</v>
      </c>
      <c r="F16" s="9" t="s">
        <v>220</v>
      </c>
      <c r="G16" s="8" t="s">
        <v>281</v>
      </c>
      <c r="H16" s="21">
        <v>65000</v>
      </c>
      <c r="I16" s="22">
        <v>0</v>
      </c>
      <c r="J16" s="21">
        <v>65000</v>
      </c>
      <c r="K16" s="21">
        <f t="shared" si="0"/>
        <v>1865.5</v>
      </c>
      <c r="L16" s="21">
        <v>4427.58</v>
      </c>
      <c r="M16" s="21">
        <f t="shared" si="3"/>
        <v>1976</v>
      </c>
      <c r="N16" s="21">
        <v>25</v>
      </c>
      <c r="O16" s="21">
        <f t="shared" si="1"/>
        <v>8294.08</v>
      </c>
      <c r="P16" s="23">
        <f t="shared" si="2"/>
        <v>56705.919999999998</v>
      </c>
    </row>
    <row r="17" spans="1:16" ht="24" x14ac:dyDescent="0.2">
      <c r="A17" s="20">
        <v>16</v>
      </c>
      <c r="B17" s="8" t="s">
        <v>66</v>
      </c>
      <c r="C17" s="8" t="s">
        <v>174</v>
      </c>
      <c r="D17" s="8" t="s">
        <v>8</v>
      </c>
      <c r="E17" s="8" t="s">
        <v>47</v>
      </c>
      <c r="F17" s="9" t="s">
        <v>219</v>
      </c>
      <c r="G17" s="8" t="s">
        <v>281</v>
      </c>
      <c r="H17" s="21">
        <v>80000</v>
      </c>
      <c r="I17" s="22">
        <v>0</v>
      </c>
      <c r="J17" s="21">
        <v>80000</v>
      </c>
      <c r="K17" s="21">
        <f t="shared" si="0"/>
        <v>2296</v>
      </c>
      <c r="L17" s="21">
        <v>7400.87</v>
      </c>
      <c r="M17" s="21">
        <f t="shared" si="3"/>
        <v>2432</v>
      </c>
      <c r="N17" s="21">
        <v>25</v>
      </c>
      <c r="O17" s="21">
        <f t="shared" si="1"/>
        <v>12153.869999999999</v>
      </c>
      <c r="P17" s="23">
        <f t="shared" si="2"/>
        <v>67846.13</v>
      </c>
    </row>
    <row r="18" spans="1:16" ht="24" x14ac:dyDescent="0.2">
      <c r="A18" s="20">
        <v>17</v>
      </c>
      <c r="B18" s="8" t="s">
        <v>9</v>
      </c>
      <c r="C18" s="8" t="s">
        <v>174</v>
      </c>
      <c r="D18" s="8" t="s">
        <v>8</v>
      </c>
      <c r="E18" s="8" t="s">
        <v>47</v>
      </c>
      <c r="F18" s="9" t="s">
        <v>219</v>
      </c>
      <c r="G18" s="8" t="s">
        <v>281</v>
      </c>
      <c r="H18" s="21">
        <v>45000</v>
      </c>
      <c r="I18" s="22">
        <v>0</v>
      </c>
      <c r="J18" s="21">
        <v>45000</v>
      </c>
      <c r="K18" s="21">
        <f t="shared" si="0"/>
        <v>1291.5</v>
      </c>
      <c r="L18" s="21">
        <v>743.29</v>
      </c>
      <c r="M18" s="21">
        <f t="shared" si="3"/>
        <v>1368</v>
      </c>
      <c r="N18" s="21">
        <v>2825.24</v>
      </c>
      <c r="O18" s="21">
        <f t="shared" si="1"/>
        <v>6228.03</v>
      </c>
      <c r="P18" s="23">
        <f t="shared" si="2"/>
        <v>38771.97</v>
      </c>
    </row>
    <row r="19" spans="1:16" ht="24" x14ac:dyDescent="0.2">
      <c r="A19" s="20">
        <v>18</v>
      </c>
      <c r="B19" s="8" t="s">
        <v>53</v>
      </c>
      <c r="C19" s="8" t="s">
        <v>174</v>
      </c>
      <c r="D19" s="8" t="s">
        <v>8</v>
      </c>
      <c r="E19" s="8" t="s">
        <v>48</v>
      </c>
      <c r="F19" s="9" t="s">
        <v>219</v>
      </c>
      <c r="G19" s="8" t="s">
        <v>281</v>
      </c>
      <c r="H19" s="21">
        <v>45000</v>
      </c>
      <c r="I19" s="22">
        <v>0</v>
      </c>
      <c r="J19" s="21">
        <v>45000</v>
      </c>
      <c r="K19" s="21">
        <f t="shared" si="0"/>
        <v>1291.5</v>
      </c>
      <c r="L19" s="21">
        <v>945.81</v>
      </c>
      <c r="M19" s="21">
        <f t="shared" si="3"/>
        <v>1368</v>
      </c>
      <c r="N19" s="21">
        <v>1475.12</v>
      </c>
      <c r="O19" s="21">
        <f t="shared" si="1"/>
        <v>5080.43</v>
      </c>
      <c r="P19" s="23">
        <f t="shared" si="2"/>
        <v>39919.57</v>
      </c>
    </row>
    <row r="20" spans="1:16" x14ac:dyDescent="0.2">
      <c r="A20" s="20">
        <v>19</v>
      </c>
      <c r="B20" s="8" t="s">
        <v>114</v>
      </c>
      <c r="C20" s="8" t="s">
        <v>174</v>
      </c>
      <c r="D20" s="8" t="s">
        <v>96</v>
      </c>
      <c r="E20" s="8" t="s">
        <v>48</v>
      </c>
      <c r="F20" s="9" t="s">
        <v>220</v>
      </c>
      <c r="G20" s="8" t="s">
        <v>281</v>
      </c>
      <c r="H20" s="21">
        <v>35000</v>
      </c>
      <c r="I20" s="22">
        <v>0</v>
      </c>
      <c r="J20" s="21">
        <v>35000</v>
      </c>
      <c r="K20" s="21">
        <f t="shared" si="0"/>
        <v>1004.5</v>
      </c>
      <c r="L20" s="21">
        <v>0</v>
      </c>
      <c r="M20" s="21">
        <f t="shared" si="3"/>
        <v>1064</v>
      </c>
      <c r="N20" s="21">
        <v>25</v>
      </c>
      <c r="O20" s="21">
        <f t="shared" si="1"/>
        <v>2093.5</v>
      </c>
      <c r="P20" s="23">
        <f t="shared" si="2"/>
        <v>32906.5</v>
      </c>
    </row>
    <row r="21" spans="1:16" ht="24" x14ac:dyDescent="0.2">
      <c r="A21" s="20">
        <v>20</v>
      </c>
      <c r="B21" s="8" t="s">
        <v>231</v>
      </c>
      <c r="C21" s="8" t="s">
        <v>174</v>
      </c>
      <c r="D21" s="8" t="s">
        <v>232</v>
      </c>
      <c r="E21" s="8" t="s">
        <v>48</v>
      </c>
      <c r="F21" s="9" t="s">
        <v>219</v>
      </c>
      <c r="G21" s="8" t="s">
        <v>281</v>
      </c>
      <c r="H21" s="21">
        <v>35000</v>
      </c>
      <c r="I21" s="22">
        <v>0</v>
      </c>
      <c r="J21" s="21">
        <v>35000</v>
      </c>
      <c r="K21" s="21">
        <f t="shared" si="0"/>
        <v>1004.5</v>
      </c>
      <c r="L21" s="21">
        <v>0</v>
      </c>
      <c r="M21" s="21">
        <f t="shared" si="3"/>
        <v>1064</v>
      </c>
      <c r="N21" s="21">
        <v>25</v>
      </c>
      <c r="O21" s="21">
        <f t="shared" si="1"/>
        <v>2093.5</v>
      </c>
      <c r="P21" s="23">
        <f t="shared" si="2"/>
        <v>32906.5</v>
      </c>
    </row>
    <row r="22" spans="1:16" ht="24" x14ac:dyDescent="0.2">
      <c r="A22" s="20">
        <v>21</v>
      </c>
      <c r="B22" s="8" t="s">
        <v>20</v>
      </c>
      <c r="C22" s="8" t="s">
        <v>173</v>
      </c>
      <c r="D22" s="8" t="s">
        <v>65</v>
      </c>
      <c r="E22" s="8" t="s">
        <v>47</v>
      </c>
      <c r="F22" s="9" t="s">
        <v>219</v>
      </c>
      <c r="G22" s="8" t="s">
        <v>281</v>
      </c>
      <c r="H22" s="21">
        <v>60000</v>
      </c>
      <c r="I22" s="22">
        <v>0</v>
      </c>
      <c r="J22" s="21">
        <v>60000</v>
      </c>
      <c r="K22" s="21">
        <f t="shared" si="0"/>
        <v>1722</v>
      </c>
      <c r="L22" s="21">
        <v>3486.68</v>
      </c>
      <c r="M22" s="21">
        <f t="shared" si="3"/>
        <v>1824</v>
      </c>
      <c r="N22" s="21">
        <v>2279</v>
      </c>
      <c r="O22" s="21">
        <f t="shared" si="1"/>
        <v>9311.68</v>
      </c>
      <c r="P22" s="23">
        <f t="shared" si="2"/>
        <v>50688.32</v>
      </c>
    </row>
    <row r="23" spans="1:16" x14ac:dyDescent="0.2">
      <c r="A23" s="20">
        <v>22</v>
      </c>
      <c r="B23" s="8" t="s">
        <v>67</v>
      </c>
      <c r="C23" s="8" t="s">
        <v>173</v>
      </c>
      <c r="D23" s="8" t="s">
        <v>68</v>
      </c>
      <c r="E23" s="8" t="s">
        <v>48</v>
      </c>
      <c r="F23" s="9" t="s">
        <v>220</v>
      </c>
      <c r="G23" s="8" t="s">
        <v>281</v>
      </c>
      <c r="H23" s="21">
        <v>55000</v>
      </c>
      <c r="I23" s="22">
        <v>0</v>
      </c>
      <c r="J23" s="21">
        <v>55000</v>
      </c>
      <c r="K23" s="21">
        <f t="shared" si="0"/>
        <v>1578.5</v>
      </c>
      <c r="L23" s="21">
        <v>2559.6799999999998</v>
      </c>
      <c r="M23" s="21">
        <f t="shared" si="3"/>
        <v>1672</v>
      </c>
      <c r="N23" s="21">
        <v>125</v>
      </c>
      <c r="O23" s="21">
        <f t="shared" si="1"/>
        <v>5935.18</v>
      </c>
      <c r="P23" s="23">
        <f t="shared" si="2"/>
        <v>49064.82</v>
      </c>
    </row>
    <row r="24" spans="1:16" ht="24" x14ac:dyDescent="0.2">
      <c r="A24" s="20">
        <v>23</v>
      </c>
      <c r="B24" s="8" t="s">
        <v>84</v>
      </c>
      <c r="C24" s="8" t="s">
        <v>173</v>
      </c>
      <c r="D24" s="8" t="s">
        <v>87</v>
      </c>
      <c r="E24" s="8" t="s">
        <v>47</v>
      </c>
      <c r="F24" s="9" t="s">
        <v>220</v>
      </c>
      <c r="G24" s="8" t="s">
        <v>281</v>
      </c>
      <c r="H24" s="21">
        <v>45000</v>
      </c>
      <c r="I24" s="22">
        <v>0</v>
      </c>
      <c r="J24" s="21">
        <v>45000</v>
      </c>
      <c r="K24" s="21">
        <f t="shared" si="0"/>
        <v>1291.5</v>
      </c>
      <c r="L24" s="21">
        <v>1148.33</v>
      </c>
      <c r="M24" s="21">
        <f t="shared" si="3"/>
        <v>1368</v>
      </c>
      <c r="N24" s="21">
        <v>125</v>
      </c>
      <c r="O24" s="21">
        <f t="shared" si="1"/>
        <v>3932.83</v>
      </c>
      <c r="P24" s="23">
        <f t="shared" si="2"/>
        <v>41067.17</v>
      </c>
    </row>
    <row r="25" spans="1:16" x14ac:dyDescent="0.2">
      <c r="A25" s="20">
        <v>24</v>
      </c>
      <c r="B25" s="8" t="s">
        <v>92</v>
      </c>
      <c r="C25" s="8" t="s">
        <v>173</v>
      </c>
      <c r="D25" s="8" t="s">
        <v>93</v>
      </c>
      <c r="E25" s="8" t="s">
        <v>48</v>
      </c>
      <c r="F25" s="9" t="s">
        <v>220</v>
      </c>
      <c r="G25" s="8" t="s">
        <v>281</v>
      </c>
      <c r="H25" s="21">
        <v>36000</v>
      </c>
      <c r="I25" s="22">
        <v>0</v>
      </c>
      <c r="J25" s="21">
        <v>36000</v>
      </c>
      <c r="K25" s="21">
        <f t="shared" si="0"/>
        <v>1033.2</v>
      </c>
      <c r="L25" s="22">
        <v>0</v>
      </c>
      <c r="M25" s="21">
        <f t="shared" si="3"/>
        <v>1094.4000000000001</v>
      </c>
      <c r="N25" s="21">
        <v>125</v>
      </c>
      <c r="O25" s="21">
        <f t="shared" si="1"/>
        <v>2252.6000000000004</v>
      </c>
      <c r="P25" s="23">
        <f t="shared" si="2"/>
        <v>33747.4</v>
      </c>
    </row>
    <row r="26" spans="1:16" ht="24" x14ac:dyDescent="0.2">
      <c r="A26" s="20">
        <v>25</v>
      </c>
      <c r="B26" s="8" t="s">
        <v>99</v>
      </c>
      <c r="C26" s="8" t="s">
        <v>173</v>
      </c>
      <c r="D26" s="8" t="s">
        <v>13</v>
      </c>
      <c r="E26" s="8" t="s">
        <v>48</v>
      </c>
      <c r="F26" s="9" t="s">
        <v>220</v>
      </c>
      <c r="G26" s="8" t="s">
        <v>281</v>
      </c>
      <c r="H26" s="21">
        <v>35000</v>
      </c>
      <c r="I26" s="22">
        <v>0</v>
      </c>
      <c r="J26" s="21">
        <v>35000</v>
      </c>
      <c r="K26" s="21">
        <f t="shared" si="0"/>
        <v>1004.5</v>
      </c>
      <c r="L26" s="21">
        <v>0</v>
      </c>
      <c r="M26" s="21">
        <f t="shared" si="3"/>
        <v>1064</v>
      </c>
      <c r="N26" s="21">
        <v>25</v>
      </c>
      <c r="O26" s="21">
        <f t="shared" si="1"/>
        <v>2093.5</v>
      </c>
      <c r="P26" s="23">
        <f t="shared" si="2"/>
        <v>32906.5</v>
      </c>
    </row>
    <row r="27" spans="1:16" x14ac:dyDescent="0.2">
      <c r="A27" s="20">
        <v>26</v>
      </c>
      <c r="B27" s="8" t="s">
        <v>258</v>
      </c>
      <c r="C27" s="8" t="s">
        <v>173</v>
      </c>
      <c r="D27" s="8" t="s">
        <v>259</v>
      </c>
      <c r="E27" s="8" t="s">
        <v>48</v>
      </c>
      <c r="F27" s="9" t="s">
        <v>219</v>
      </c>
      <c r="G27" s="8" t="s">
        <v>281</v>
      </c>
      <c r="H27" s="21">
        <v>45000</v>
      </c>
      <c r="I27" s="22">
        <v>0</v>
      </c>
      <c r="J27" s="21">
        <v>45000</v>
      </c>
      <c r="K27" s="21">
        <f t="shared" si="0"/>
        <v>1291.5</v>
      </c>
      <c r="L27" s="21">
        <v>1148.33</v>
      </c>
      <c r="M27" s="21">
        <f t="shared" si="3"/>
        <v>1368</v>
      </c>
      <c r="N27" s="21">
        <v>25</v>
      </c>
      <c r="O27" s="21">
        <f t="shared" si="1"/>
        <v>3832.83</v>
      </c>
      <c r="P27" s="23">
        <f t="shared" si="2"/>
        <v>41167.17</v>
      </c>
    </row>
    <row r="28" spans="1:16" ht="24" x14ac:dyDescent="0.2">
      <c r="A28" s="20">
        <v>27</v>
      </c>
      <c r="B28" s="8" t="s">
        <v>167</v>
      </c>
      <c r="C28" s="8" t="s">
        <v>222</v>
      </c>
      <c r="D28" s="8" t="s">
        <v>32</v>
      </c>
      <c r="E28" s="8" t="s">
        <v>57</v>
      </c>
      <c r="F28" s="9" t="s">
        <v>220</v>
      </c>
      <c r="G28" s="8" t="s">
        <v>281</v>
      </c>
      <c r="H28" s="21">
        <v>100000</v>
      </c>
      <c r="I28" s="22">
        <v>0</v>
      </c>
      <c r="J28" s="21">
        <v>100000</v>
      </c>
      <c r="K28" s="21">
        <f t="shared" si="0"/>
        <v>2870</v>
      </c>
      <c r="L28" s="21">
        <v>12105.37</v>
      </c>
      <c r="M28" s="21">
        <f t="shared" si="3"/>
        <v>3040</v>
      </c>
      <c r="N28" s="21">
        <v>25</v>
      </c>
      <c r="O28" s="21">
        <f t="shared" si="1"/>
        <v>18040.370000000003</v>
      </c>
      <c r="P28" s="23">
        <f t="shared" si="2"/>
        <v>81959.63</v>
      </c>
    </row>
    <row r="29" spans="1:16" ht="24" x14ac:dyDescent="0.2">
      <c r="A29" s="20">
        <v>28</v>
      </c>
      <c r="B29" s="8" t="s">
        <v>166</v>
      </c>
      <c r="C29" s="8" t="s">
        <v>222</v>
      </c>
      <c r="D29" s="8" t="s">
        <v>32</v>
      </c>
      <c r="E29" s="8" t="s">
        <v>57</v>
      </c>
      <c r="F29" s="9" t="s">
        <v>220</v>
      </c>
      <c r="G29" s="8" t="s">
        <v>281</v>
      </c>
      <c r="H29" s="21">
        <v>100000</v>
      </c>
      <c r="I29" s="22">
        <v>0</v>
      </c>
      <c r="J29" s="21">
        <v>100000</v>
      </c>
      <c r="K29" s="21">
        <f t="shared" si="0"/>
        <v>2870</v>
      </c>
      <c r="L29" s="21">
        <v>12105.37</v>
      </c>
      <c r="M29" s="21">
        <f t="shared" si="3"/>
        <v>3040</v>
      </c>
      <c r="N29" s="21">
        <v>25</v>
      </c>
      <c r="O29" s="21">
        <f t="shared" si="1"/>
        <v>18040.370000000003</v>
      </c>
      <c r="P29" s="23">
        <f t="shared" si="2"/>
        <v>81959.63</v>
      </c>
    </row>
    <row r="30" spans="1:16" ht="24" x14ac:dyDescent="0.2">
      <c r="A30" s="20">
        <v>29</v>
      </c>
      <c r="B30" s="8" t="s">
        <v>165</v>
      </c>
      <c r="C30" s="8" t="s">
        <v>222</v>
      </c>
      <c r="D30" s="8" t="s">
        <v>94</v>
      </c>
      <c r="E30" s="8" t="s">
        <v>57</v>
      </c>
      <c r="F30" s="9" t="s">
        <v>219</v>
      </c>
      <c r="G30" s="8" t="s">
        <v>281</v>
      </c>
      <c r="H30" s="21">
        <v>40000</v>
      </c>
      <c r="I30" s="22">
        <v>0</v>
      </c>
      <c r="J30" s="21">
        <v>40000</v>
      </c>
      <c r="K30" s="21">
        <f t="shared" si="0"/>
        <v>1148</v>
      </c>
      <c r="L30" s="21">
        <v>442.65</v>
      </c>
      <c r="M30" s="21">
        <f t="shared" si="3"/>
        <v>1216</v>
      </c>
      <c r="N30" s="21">
        <v>125</v>
      </c>
      <c r="O30" s="21">
        <f t="shared" si="1"/>
        <v>2931.65</v>
      </c>
      <c r="P30" s="23">
        <f t="shared" si="2"/>
        <v>37068.35</v>
      </c>
    </row>
    <row r="31" spans="1:16" ht="24" x14ac:dyDescent="0.2">
      <c r="A31" s="20">
        <v>30</v>
      </c>
      <c r="B31" s="8" t="s">
        <v>164</v>
      </c>
      <c r="C31" s="8" t="s">
        <v>222</v>
      </c>
      <c r="D31" s="8" t="s">
        <v>32</v>
      </c>
      <c r="E31" s="8" t="s">
        <v>57</v>
      </c>
      <c r="F31" s="9" t="s">
        <v>220</v>
      </c>
      <c r="G31" s="8" t="s">
        <v>281</v>
      </c>
      <c r="H31" s="21">
        <v>100000</v>
      </c>
      <c r="I31" s="22">
        <v>0</v>
      </c>
      <c r="J31" s="21">
        <v>100000</v>
      </c>
      <c r="K31" s="21">
        <f t="shared" si="0"/>
        <v>2870</v>
      </c>
      <c r="L31" s="21">
        <v>12105.37</v>
      </c>
      <c r="M31" s="21">
        <f t="shared" si="3"/>
        <v>3040</v>
      </c>
      <c r="N31" s="21">
        <v>25</v>
      </c>
      <c r="O31" s="21">
        <f t="shared" si="1"/>
        <v>18040.370000000003</v>
      </c>
      <c r="P31" s="23">
        <f t="shared" si="2"/>
        <v>81959.63</v>
      </c>
    </row>
    <row r="32" spans="1:16" ht="24" x14ac:dyDescent="0.2">
      <c r="A32" s="20">
        <v>31</v>
      </c>
      <c r="B32" s="8" t="s">
        <v>233</v>
      </c>
      <c r="C32" s="8" t="s">
        <v>222</v>
      </c>
      <c r="D32" s="8" t="s">
        <v>234</v>
      </c>
      <c r="E32" s="8" t="s">
        <v>48</v>
      </c>
      <c r="F32" s="9" t="s">
        <v>219</v>
      </c>
      <c r="G32" s="8" t="s">
        <v>281</v>
      </c>
      <c r="H32" s="21">
        <v>35000</v>
      </c>
      <c r="I32" s="22">
        <v>0</v>
      </c>
      <c r="J32" s="21">
        <v>35000</v>
      </c>
      <c r="K32" s="21">
        <f t="shared" si="0"/>
        <v>1004.5</v>
      </c>
      <c r="L32" s="21">
        <v>0</v>
      </c>
      <c r="M32" s="21">
        <f t="shared" si="3"/>
        <v>1064</v>
      </c>
      <c r="N32" s="21">
        <v>25</v>
      </c>
      <c r="O32" s="21">
        <f t="shared" si="1"/>
        <v>2093.5</v>
      </c>
      <c r="P32" s="23">
        <f t="shared" si="2"/>
        <v>32906.5</v>
      </c>
    </row>
    <row r="33" spans="1:16" ht="24" x14ac:dyDescent="0.2">
      <c r="A33" s="20">
        <v>32</v>
      </c>
      <c r="B33" s="8" t="s">
        <v>12</v>
      </c>
      <c r="C33" s="8" t="s">
        <v>161</v>
      </c>
      <c r="D33" s="8" t="s">
        <v>235</v>
      </c>
      <c r="E33" s="8" t="s">
        <v>47</v>
      </c>
      <c r="F33" s="9" t="s">
        <v>219</v>
      </c>
      <c r="G33" s="8" t="s">
        <v>281</v>
      </c>
      <c r="H33" s="21">
        <v>80000</v>
      </c>
      <c r="I33" s="22">
        <v>0</v>
      </c>
      <c r="J33" s="21">
        <v>80000</v>
      </c>
      <c r="K33" s="21">
        <f t="shared" si="0"/>
        <v>2296</v>
      </c>
      <c r="L33" s="21">
        <v>7063.34</v>
      </c>
      <c r="M33" s="21">
        <f t="shared" si="3"/>
        <v>2432</v>
      </c>
      <c r="N33" s="21">
        <v>1475.12</v>
      </c>
      <c r="O33" s="21">
        <f t="shared" si="1"/>
        <v>13266.46</v>
      </c>
      <c r="P33" s="23">
        <f t="shared" si="2"/>
        <v>66733.540000000008</v>
      </c>
    </row>
    <row r="34" spans="1:16" x14ac:dyDescent="0.2">
      <c r="A34" s="20">
        <v>33</v>
      </c>
      <c r="B34" s="8" t="s">
        <v>69</v>
      </c>
      <c r="C34" s="8" t="s">
        <v>160</v>
      </c>
      <c r="D34" s="8" t="s">
        <v>205</v>
      </c>
      <c r="E34" s="8" t="s">
        <v>48</v>
      </c>
      <c r="F34" s="9" t="s">
        <v>220</v>
      </c>
      <c r="G34" s="8" t="s">
        <v>281</v>
      </c>
      <c r="H34" s="21">
        <v>36000</v>
      </c>
      <c r="I34" s="22">
        <v>0</v>
      </c>
      <c r="J34" s="21">
        <v>36000</v>
      </c>
      <c r="K34" s="21">
        <f t="shared" si="0"/>
        <v>1033.2</v>
      </c>
      <c r="L34" s="21">
        <v>0</v>
      </c>
      <c r="M34" s="21">
        <f t="shared" si="3"/>
        <v>1094.4000000000001</v>
      </c>
      <c r="N34" s="22">
        <v>25</v>
      </c>
      <c r="O34" s="21">
        <f t="shared" si="1"/>
        <v>2152.6000000000004</v>
      </c>
      <c r="P34" s="23">
        <f>H34-O34</f>
        <v>33847.4</v>
      </c>
    </row>
    <row r="35" spans="1:16" ht="24" x14ac:dyDescent="0.2">
      <c r="A35" s="20">
        <v>34</v>
      </c>
      <c r="B35" s="8" t="s">
        <v>83</v>
      </c>
      <c r="C35" s="8" t="s">
        <v>160</v>
      </c>
      <c r="D35" s="8" t="s">
        <v>251</v>
      </c>
      <c r="E35" s="8" t="s">
        <v>48</v>
      </c>
      <c r="F35" s="9" t="s">
        <v>219</v>
      </c>
      <c r="G35" s="8" t="s">
        <v>281</v>
      </c>
      <c r="H35" s="21">
        <v>35000</v>
      </c>
      <c r="I35" s="22">
        <v>0</v>
      </c>
      <c r="J35" s="21">
        <v>35000</v>
      </c>
      <c r="K35" s="21">
        <f t="shared" si="0"/>
        <v>1004.5</v>
      </c>
      <c r="L35" s="22">
        <v>0</v>
      </c>
      <c r="M35" s="21">
        <f t="shared" si="3"/>
        <v>1064</v>
      </c>
      <c r="N35" s="22">
        <v>25</v>
      </c>
      <c r="O35" s="21">
        <f t="shared" si="1"/>
        <v>2093.5</v>
      </c>
      <c r="P35" s="23">
        <f>H35-O35</f>
        <v>32906.5</v>
      </c>
    </row>
    <row r="36" spans="1:16" x14ac:dyDescent="0.2">
      <c r="A36" s="20">
        <v>35</v>
      </c>
      <c r="B36" s="8" t="s">
        <v>144</v>
      </c>
      <c r="C36" s="8" t="s">
        <v>160</v>
      </c>
      <c r="D36" s="8" t="s">
        <v>13</v>
      </c>
      <c r="E36" s="8" t="s">
        <v>48</v>
      </c>
      <c r="F36" s="9" t="s">
        <v>220</v>
      </c>
      <c r="G36" s="8" t="s">
        <v>281</v>
      </c>
      <c r="H36" s="21">
        <v>35000</v>
      </c>
      <c r="I36" s="22">
        <v>0</v>
      </c>
      <c r="J36" s="21">
        <v>35000</v>
      </c>
      <c r="K36" s="21">
        <f t="shared" si="0"/>
        <v>1004.5</v>
      </c>
      <c r="L36" s="22">
        <v>0</v>
      </c>
      <c r="M36" s="21">
        <f t="shared" si="3"/>
        <v>1064</v>
      </c>
      <c r="N36" s="21">
        <v>2974.04</v>
      </c>
      <c r="O36" s="21">
        <f t="shared" si="1"/>
        <v>5042.54</v>
      </c>
      <c r="P36" s="23">
        <f t="shared" ref="P36:P95" si="4">J36-O36</f>
        <v>29957.46</v>
      </c>
    </row>
    <row r="37" spans="1:16" x14ac:dyDescent="0.2">
      <c r="A37" s="20">
        <v>36</v>
      </c>
      <c r="B37" s="8" t="s">
        <v>55</v>
      </c>
      <c r="C37" s="8" t="s">
        <v>160</v>
      </c>
      <c r="D37" s="8" t="s">
        <v>13</v>
      </c>
      <c r="E37" s="8" t="s">
        <v>47</v>
      </c>
      <c r="F37" s="9" t="s">
        <v>219</v>
      </c>
      <c r="G37" s="8" t="s">
        <v>281</v>
      </c>
      <c r="H37" s="21">
        <v>35000</v>
      </c>
      <c r="I37" s="22">
        <v>0</v>
      </c>
      <c r="J37" s="21">
        <v>35000</v>
      </c>
      <c r="K37" s="21">
        <f t="shared" si="0"/>
        <v>1004.5</v>
      </c>
      <c r="L37" s="21">
        <v>0</v>
      </c>
      <c r="M37" s="21">
        <f t="shared" si="3"/>
        <v>1064</v>
      </c>
      <c r="N37" s="21">
        <v>125</v>
      </c>
      <c r="O37" s="21">
        <f t="shared" si="1"/>
        <v>2193.5</v>
      </c>
      <c r="P37" s="23">
        <f t="shared" si="4"/>
        <v>32806.5</v>
      </c>
    </row>
    <row r="38" spans="1:16" x14ac:dyDescent="0.2">
      <c r="A38" s="20">
        <v>37</v>
      </c>
      <c r="B38" s="8" t="s">
        <v>168</v>
      </c>
      <c r="C38" s="8" t="s">
        <v>160</v>
      </c>
      <c r="D38" s="8" t="s">
        <v>13</v>
      </c>
      <c r="E38" s="8" t="s">
        <v>48</v>
      </c>
      <c r="F38" s="9" t="s">
        <v>219</v>
      </c>
      <c r="G38" s="8" t="s">
        <v>281</v>
      </c>
      <c r="H38" s="21">
        <v>35000</v>
      </c>
      <c r="I38" s="22">
        <v>0</v>
      </c>
      <c r="J38" s="21">
        <v>35000</v>
      </c>
      <c r="K38" s="21">
        <f t="shared" si="0"/>
        <v>1004.5</v>
      </c>
      <c r="L38" s="22">
        <v>0</v>
      </c>
      <c r="M38" s="21">
        <f t="shared" si="3"/>
        <v>1064</v>
      </c>
      <c r="N38" s="21">
        <v>25</v>
      </c>
      <c r="O38" s="21">
        <f t="shared" si="1"/>
        <v>2093.5</v>
      </c>
      <c r="P38" s="23">
        <f t="shared" si="4"/>
        <v>32906.5</v>
      </c>
    </row>
    <row r="39" spans="1:16" x14ac:dyDescent="0.2">
      <c r="A39" s="20">
        <v>38</v>
      </c>
      <c r="B39" s="8" t="s">
        <v>177</v>
      </c>
      <c r="C39" s="8" t="s">
        <v>160</v>
      </c>
      <c r="D39" s="8" t="s">
        <v>211</v>
      </c>
      <c r="E39" s="8" t="s">
        <v>50</v>
      </c>
      <c r="F39" s="9" t="s">
        <v>220</v>
      </c>
      <c r="G39" s="8" t="s">
        <v>281</v>
      </c>
      <c r="H39" s="21">
        <v>17500</v>
      </c>
      <c r="I39" s="22">
        <v>0</v>
      </c>
      <c r="J39" s="21">
        <v>17500</v>
      </c>
      <c r="K39" s="21">
        <f t="shared" si="0"/>
        <v>502.25</v>
      </c>
      <c r="L39" s="22">
        <v>0</v>
      </c>
      <c r="M39" s="21">
        <f t="shared" si="3"/>
        <v>532</v>
      </c>
      <c r="N39" s="21">
        <v>25</v>
      </c>
      <c r="O39" s="21">
        <f t="shared" si="1"/>
        <v>1059.25</v>
      </c>
      <c r="P39" s="23">
        <f t="shared" si="4"/>
        <v>16440.75</v>
      </c>
    </row>
    <row r="40" spans="1:16" ht="24" x14ac:dyDescent="0.2">
      <c r="A40" s="20">
        <v>39</v>
      </c>
      <c r="B40" s="8" t="s">
        <v>58</v>
      </c>
      <c r="C40" s="8" t="s">
        <v>160</v>
      </c>
      <c r="D40" s="8" t="s">
        <v>236</v>
      </c>
      <c r="E40" s="8" t="s">
        <v>48</v>
      </c>
      <c r="F40" s="9" t="s">
        <v>220</v>
      </c>
      <c r="G40" s="8" t="s">
        <v>281</v>
      </c>
      <c r="H40" s="21">
        <v>27000</v>
      </c>
      <c r="I40" s="22">
        <v>0</v>
      </c>
      <c r="J40" s="21">
        <v>27000</v>
      </c>
      <c r="K40" s="21">
        <f t="shared" si="0"/>
        <v>774.9</v>
      </c>
      <c r="L40" s="22">
        <v>0</v>
      </c>
      <c r="M40" s="21">
        <f t="shared" si="3"/>
        <v>820.8</v>
      </c>
      <c r="N40" s="21">
        <v>25</v>
      </c>
      <c r="O40" s="21">
        <f t="shared" si="1"/>
        <v>1620.6999999999998</v>
      </c>
      <c r="P40" s="23">
        <f t="shared" si="4"/>
        <v>25379.3</v>
      </c>
    </row>
    <row r="41" spans="1:16" ht="24" x14ac:dyDescent="0.2">
      <c r="A41" s="20">
        <v>40</v>
      </c>
      <c r="B41" s="8" t="s">
        <v>143</v>
      </c>
      <c r="C41" s="8" t="s">
        <v>160</v>
      </c>
      <c r="D41" s="8" t="s">
        <v>90</v>
      </c>
      <c r="E41" s="8" t="s">
        <v>50</v>
      </c>
      <c r="F41" s="9" t="s">
        <v>220</v>
      </c>
      <c r="G41" s="8" t="s">
        <v>281</v>
      </c>
      <c r="H41" s="21">
        <v>20500</v>
      </c>
      <c r="I41" s="22">
        <v>0</v>
      </c>
      <c r="J41" s="21">
        <v>20500</v>
      </c>
      <c r="K41" s="21">
        <f t="shared" si="0"/>
        <v>588.35</v>
      </c>
      <c r="L41" s="22">
        <v>0</v>
      </c>
      <c r="M41" s="21">
        <f t="shared" si="3"/>
        <v>623.20000000000005</v>
      </c>
      <c r="N41" s="21">
        <v>25</v>
      </c>
      <c r="O41" s="21">
        <f t="shared" si="1"/>
        <v>1236.5500000000002</v>
      </c>
      <c r="P41" s="23">
        <f t="shared" si="4"/>
        <v>19263.45</v>
      </c>
    </row>
    <row r="42" spans="1:16" x14ac:dyDescent="0.2">
      <c r="A42" s="20">
        <v>41</v>
      </c>
      <c r="B42" s="8" t="s">
        <v>29</v>
      </c>
      <c r="C42" s="8" t="s">
        <v>160</v>
      </c>
      <c r="D42" s="8" t="s">
        <v>10</v>
      </c>
      <c r="E42" s="8" t="s">
        <v>50</v>
      </c>
      <c r="F42" s="9" t="s">
        <v>220</v>
      </c>
      <c r="G42" s="8" t="s">
        <v>281</v>
      </c>
      <c r="H42" s="21">
        <v>22000</v>
      </c>
      <c r="I42" s="22">
        <v>0</v>
      </c>
      <c r="J42" s="21">
        <v>22000</v>
      </c>
      <c r="K42" s="21">
        <f t="shared" si="0"/>
        <v>631.4</v>
      </c>
      <c r="L42" s="22">
        <v>0</v>
      </c>
      <c r="M42" s="21">
        <f t="shared" si="3"/>
        <v>668.8</v>
      </c>
      <c r="N42" s="21">
        <v>125</v>
      </c>
      <c r="O42" s="21">
        <f t="shared" si="1"/>
        <v>1425.1999999999998</v>
      </c>
      <c r="P42" s="23">
        <f t="shared" si="4"/>
        <v>20574.8</v>
      </c>
    </row>
    <row r="43" spans="1:16" ht="24" x14ac:dyDescent="0.2">
      <c r="A43" s="20">
        <v>42</v>
      </c>
      <c r="B43" s="8" t="s">
        <v>176</v>
      </c>
      <c r="C43" s="8" t="s">
        <v>160</v>
      </c>
      <c r="D43" s="8" t="s">
        <v>10</v>
      </c>
      <c r="E43" s="8" t="s">
        <v>48</v>
      </c>
      <c r="F43" s="9" t="s">
        <v>220</v>
      </c>
      <c r="G43" s="8" t="s">
        <v>281</v>
      </c>
      <c r="H43" s="21">
        <v>22000</v>
      </c>
      <c r="I43" s="22">
        <v>0</v>
      </c>
      <c r="J43" s="21">
        <v>22000</v>
      </c>
      <c r="K43" s="21">
        <f t="shared" si="0"/>
        <v>631.4</v>
      </c>
      <c r="L43" s="22">
        <v>0</v>
      </c>
      <c r="M43" s="21">
        <f t="shared" si="3"/>
        <v>668.8</v>
      </c>
      <c r="N43" s="21">
        <v>1375.12</v>
      </c>
      <c r="O43" s="21">
        <f t="shared" si="1"/>
        <v>2675.3199999999997</v>
      </c>
      <c r="P43" s="23">
        <f t="shared" si="4"/>
        <v>19324.68</v>
      </c>
    </row>
    <row r="44" spans="1:16" x14ac:dyDescent="0.2">
      <c r="A44" s="20">
        <v>43</v>
      </c>
      <c r="B44" s="8" t="s">
        <v>206</v>
      </c>
      <c r="C44" s="8" t="s">
        <v>160</v>
      </c>
      <c r="D44" s="8" t="s">
        <v>10</v>
      </c>
      <c r="E44" s="8" t="s">
        <v>48</v>
      </c>
      <c r="F44" s="9" t="s">
        <v>220</v>
      </c>
      <c r="G44" s="8" t="s">
        <v>281</v>
      </c>
      <c r="H44" s="21">
        <v>20000</v>
      </c>
      <c r="I44" s="22">
        <v>0</v>
      </c>
      <c r="J44" s="21">
        <v>20000</v>
      </c>
      <c r="K44" s="21">
        <f t="shared" si="0"/>
        <v>574</v>
      </c>
      <c r="L44" s="21">
        <v>0</v>
      </c>
      <c r="M44" s="21">
        <f t="shared" si="3"/>
        <v>608</v>
      </c>
      <c r="N44" s="21">
        <v>25</v>
      </c>
      <c r="O44" s="21">
        <f t="shared" si="1"/>
        <v>1207</v>
      </c>
      <c r="P44" s="23">
        <f t="shared" si="4"/>
        <v>18793</v>
      </c>
    </row>
    <row r="45" spans="1:16" ht="24" x14ac:dyDescent="0.2">
      <c r="A45" s="20">
        <v>44</v>
      </c>
      <c r="B45" s="8" t="s">
        <v>30</v>
      </c>
      <c r="C45" s="8" t="s">
        <v>160</v>
      </c>
      <c r="D45" s="8" t="s">
        <v>10</v>
      </c>
      <c r="E45" s="8" t="s">
        <v>50</v>
      </c>
      <c r="F45" s="9" t="s">
        <v>220</v>
      </c>
      <c r="G45" s="8" t="s">
        <v>281</v>
      </c>
      <c r="H45" s="21">
        <v>22000</v>
      </c>
      <c r="I45" s="22">
        <v>0</v>
      </c>
      <c r="J45" s="21">
        <v>22000</v>
      </c>
      <c r="K45" s="21">
        <f t="shared" si="0"/>
        <v>631.4</v>
      </c>
      <c r="L45" s="22">
        <v>0</v>
      </c>
      <c r="M45" s="21">
        <f t="shared" si="3"/>
        <v>668.8</v>
      </c>
      <c r="N45" s="21">
        <v>125</v>
      </c>
      <c r="O45" s="21">
        <f t="shared" si="1"/>
        <v>1425.1999999999998</v>
      </c>
      <c r="P45" s="23">
        <f t="shared" si="4"/>
        <v>20574.8</v>
      </c>
    </row>
    <row r="46" spans="1:16" x14ac:dyDescent="0.2">
      <c r="A46" s="20">
        <v>45</v>
      </c>
      <c r="B46" s="8" t="s">
        <v>59</v>
      </c>
      <c r="C46" s="8" t="s">
        <v>160</v>
      </c>
      <c r="D46" s="8" t="s">
        <v>60</v>
      </c>
      <c r="E46" s="8" t="s">
        <v>50</v>
      </c>
      <c r="F46" s="9" t="s">
        <v>220</v>
      </c>
      <c r="G46" s="8" t="s">
        <v>281</v>
      </c>
      <c r="H46" s="21">
        <v>22000</v>
      </c>
      <c r="I46" s="22">
        <v>0</v>
      </c>
      <c r="J46" s="21">
        <v>22000</v>
      </c>
      <c r="K46" s="21">
        <f t="shared" si="0"/>
        <v>631.4</v>
      </c>
      <c r="L46" s="22">
        <v>0</v>
      </c>
      <c r="M46" s="21">
        <f t="shared" si="3"/>
        <v>668.8</v>
      </c>
      <c r="N46" s="21">
        <v>1687.98</v>
      </c>
      <c r="O46" s="21">
        <f t="shared" si="1"/>
        <v>2988.18</v>
      </c>
      <c r="P46" s="23">
        <f t="shared" si="4"/>
        <v>19011.82</v>
      </c>
    </row>
    <row r="47" spans="1:16" ht="24" x14ac:dyDescent="0.2">
      <c r="A47" s="20">
        <v>46</v>
      </c>
      <c r="B47" s="8" t="s">
        <v>207</v>
      </c>
      <c r="C47" s="8" t="s">
        <v>160</v>
      </c>
      <c r="D47" s="8" t="s">
        <v>208</v>
      </c>
      <c r="E47" s="8" t="s">
        <v>50</v>
      </c>
      <c r="F47" s="9" t="s">
        <v>220</v>
      </c>
      <c r="G47" s="8" t="s">
        <v>281</v>
      </c>
      <c r="H47" s="21">
        <v>20500</v>
      </c>
      <c r="I47" s="22">
        <v>0</v>
      </c>
      <c r="J47" s="21">
        <v>20500</v>
      </c>
      <c r="K47" s="21">
        <f t="shared" si="0"/>
        <v>588.35</v>
      </c>
      <c r="L47" s="22">
        <v>0</v>
      </c>
      <c r="M47" s="21">
        <f t="shared" si="3"/>
        <v>623.20000000000005</v>
      </c>
      <c r="N47" s="21">
        <v>25</v>
      </c>
      <c r="O47" s="21">
        <f t="shared" si="1"/>
        <v>1236.5500000000002</v>
      </c>
      <c r="P47" s="23">
        <f t="shared" si="4"/>
        <v>19263.45</v>
      </c>
    </row>
    <row r="48" spans="1:16" ht="24" x14ac:dyDescent="0.2">
      <c r="A48" s="20">
        <v>47</v>
      </c>
      <c r="B48" s="8" t="s">
        <v>202</v>
      </c>
      <c r="C48" s="8" t="s">
        <v>160</v>
      </c>
      <c r="D48" s="8" t="s">
        <v>91</v>
      </c>
      <c r="E48" s="8" t="s">
        <v>48</v>
      </c>
      <c r="F48" s="9" t="s">
        <v>220</v>
      </c>
      <c r="G48" s="8" t="s">
        <v>281</v>
      </c>
      <c r="H48" s="21">
        <v>16500</v>
      </c>
      <c r="I48" s="22">
        <v>0</v>
      </c>
      <c r="J48" s="21">
        <v>16500</v>
      </c>
      <c r="K48" s="21">
        <f t="shared" si="0"/>
        <v>473.55</v>
      </c>
      <c r="L48" s="22">
        <v>0</v>
      </c>
      <c r="M48" s="21">
        <f t="shared" si="3"/>
        <v>501.6</v>
      </c>
      <c r="N48" s="21">
        <v>1375.12</v>
      </c>
      <c r="O48" s="21">
        <f t="shared" si="1"/>
        <v>2350.27</v>
      </c>
      <c r="P48" s="23">
        <f t="shared" si="4"/>
        <v>14149.73</v>
      </c>
    </row>
    <row r="49" spans="1:16" x14ac:dyDescent="0.2">
      <c r="A49" s="20">
        <v>48</v>
      </c>
      <c r="B49" s="8" t="s">
        <v>89</v>
      </c>
      <c r="C49" s="8" t="s">
        <v>160</v>
      </c>
      <c r="D49" s="8" t="s">
        <v>17</v>
      </c>
      <c r="E49" s="8" t="s">
        <v>50</v>
      </c>
      <c r="F49" s="9" t="s">
        <v>219</v>
      </c>
      <c r="G49" s="8" t="s">
        <v>281</v>
      </c>
      <c r="H49" s="21">
        <v>16500</v>
      </c>
      <c r="I49" s="22">
        <v>0</v>
      </c>
      <c r="J49" s="21">
        <v>16500</v>
      </c>
      <c r="K49" s="21">
        <f t="shared" si="0"/>
        <v>473.55</v>
      </c>
      <c r="L49" s="22">
        <v>0</v>
      </c>
      <c r="M49" s="21">
        <f t="shared" si="3"/>
        <v>501.6</v>
      </c>
      <c r="N49" s="21">
        <v>25</v>
      </c>
      <c r="O49" s="21">
        <f t="shared" si="1"/>
        <v>1000.1500000000001</v>
      </c>
      <c r="P49" s="23">
        <f t="shared" si="4"/>
        <v>15499.85</v>
      </c>
    </row>
    <row r="50" spans="1:16" x14ac:dyDescent="0.2">
      <c r="A50" s="20">
        <v>49</v>
      </c>
      <c r="B50" s="8" t="s">
        <v>31</v>
      </c>
      <c r="C50" s="8" t="s">
        <v>160</v>
      </c>
      <c r="D50" s="8" t="s">
        <v>17</v>
      </c>
      <c r="E50" s="8" t="s">
        <v>50</v>
      </c>
      <c r="F50" s="9" t="s">
        <v>219</v>
      </c>
      <c r="G50" s="8" t="s">
        <v>281</v>
      </c>
      <c r="H50" s="21">
        <v>16500</v>
      </c>
      <c r="I50" s="22">
        <v>0</v>
      </c>
      <c r="J50" s="21">
        <v>16500</v>
      </c>
      <c r="K50" s="21">
        <f t="shared" si="0"/>
        <v>473.55</v>
      </c>
      <c r="L50" s="22">
        <v>0</v>
      </c>
      <c r="M50" s="21">
        <f t="shared" si="3"/>
        <v>501.6</v>
      </c>
      <c r="N50" s="21">
        <v>3013.91</v>
      </c>
      <c r="O50" s="21">
        <f t="shared" si="1"/>
        <v>3989.06</v>
      </c>
      <c r="P50" s="23">
        <f t="shared" si="4"/>
        <v>12510.94</v>
      </c>
    </row>
    <row r="51" spans="1:16" ht="24" x14ac:dyDescent="0.2">
      <c r="A51" s="20">
        <v>50</v>
      </c>
      <c r="B51" s="8" t="s">
        <v>178</v>
      </c>
      <c r="C51" s="8" t="s">
        <v>160</v>
      </c>
      <c r="D51" s="8" t="s">
        <v>17</v>
      </c>
      <c r="E51" s="8" t="s">
        <v>50</v>
      </c>
      <c r="F51" s="9" t="s">
        <v>219</v>
      </c>
      <c r="G51" s="8" t="s">
        <v>281</v>
      </c>
      <c r="H51" s="21">
        <v>16500</v>
      </c>
      <c r="I51" s="22">
        <v>0</v>
      </c>
      <c r="J51" s="21">
        <v>16500</v>
      </c>
      <c r="K51" s="21">
        <f t="shared" si="0"/>
        <v>473.55</v>
      </c>
      <c r="L51" s="22">
        <v>0</v>
      </c>
      <c r="M51" s="21">
        <f t="shared" si="3"/>
        <v>501.6</v>
      </c>
      <c r="N51" s="21">
        <v>2770.58</v>
      </c>
      <c r="O51" s="21">
        <f t="shared" si="1"/>
        <v>3745.73</v>
      </c>
      <c r="P51" s="23">
        <f t="shared" si="4"/>
        <v>12754.27</v>
      </c>
    </row>
    <row r="52" spans="1:16" x14ac:dyDescent="0.2">
      <c r="A52" s="20">
        <v>51</v>
      </c>
      <c r="B52" s="8" t="s">
        <v>28</v>
      </c>
      <c r="C52" s="8" t="s">
        <v>160</v>
      </c>
      <c r="D52" s="8" t="s">
        <v>17</v>
      </c>
      <c r="E52" s="8" t="s">
        <v>50</v>
      </c>
      <c r="F52" s="9" t="s">
        <v>219</v>
      </c>
      <c r="G52" s="8" t="s">
        <v>281</v>
      </c>
      <c r="H52" s="21">
        <v>16500</v>
      </c>
      <c r="I52" s="22">
        <v>0</v>
      </c>
      <c r="J52" s="21">
        <v>16500</v>
      </c>
      <c r="K52" s="21">
        <f t="shared" si="0"/>
        <v>473.55</v>
      </c>
      <c r="L52" s="22">
        <v>0</v>
      </c>
      <c r="M52" s="21">
        <f t="shared" si="3"/>
        <v>501.6</v>
      </c>
      <c r="N52" s="21">
        <v>125</v>
      </c>
      <c r="O52" s="21">
        <f t="shared" si="1"/>
        <v>1100.1500000000001</v>
      </c>
      <c r="P52" s="23">
        <f t="shared" si="4"/>
        <v>15399.85</v>
      </c>
    </row>
    <row r="53" spans="1:16" x14ac:dyDescent="0.2">
      <c r="A53" s="20">
        <v>52</v>
      </c>
      <c r="B53" s="8" t="s">
        <v>221</v>
      </c>
      <c r="C53" s="8" t="s">
        <v>160</v>
      </c>
      <c r="D53" s="8" t="s">
        <v>17</v>
      </c>
      <c r="E53" s="8" t="s">
        <v>50</v>
      </c>
      <c r="F53" s="9" t="s">
        <v>219</v>
      </c>
      <c r="G53" s="8" t="s">
        <v>281</v>
      </c>
      <c r="H53" s="21">
        <v>16500</v>
      </c>
      <c r="I53" s="22">
        <v>0</v>
      </c>
      <c r="J53" s="21">
        <v>16500</v>
      </c>
      <c r="K53" s="21">
        <f t="shared" si="0"/>
        <v>473.55</v>
      </c>
      <c r="L53" s="22">
        <v>0</v>
      </c>
      <c r="M53" s="21">
        <f t="shared" si="3"/>
        <v>501.6</v>
      </c>
      <c r="N53" s="21">
        <v>25</v>
      </c>
      <c r="O53" s="21">
        <f t="shared" si="1"/>
        <v>1000.1500000000001</v>
      </c>
      <c r="P53" s="23">
        <f t="shared" si="4"/>
        <v>15499.85</v>
      </c>
    </row>
    <row r="54" spans="1:16" x14ac:dyDescent="0.2">
      <c r="A54" s="20">
        <v>53</v>
      </c>
      <c r="B54" s="8" t="s">
        <v>230</v>
      </c>
      <c r="C54" s="8" t="s">
        <v>160</v>
      </c>
      <c r="D54" s="8" t="s">
        <v>17</v>
      </c>
      <c r="E54" s="8" t="s">
        <v>50</v>
      </c>
      <c r="F54" s="9" t="s">
        <v>220</v>
      </c>
      <c r="G54" s="8" t="s">
        <v>281</v>
      </c>
      <c r="H54" s="21">
        <v>16500</v>
      </c>
      <c r="I54" s="22">
        <v>0</v>
      </c>
      <c r="J54" s="21">
        <v>16500</v>
      </c>
      <c r="K54" s="21">
        <f t="shared" si="0"/>
        <v>473.55</v>
      </c>
      <c r="L54" s="22">
        <v>0</v>
      </c>
      <c r="M54" s="21">
        <f t="shared" si="3"/>
        <v>501.6</v>
      </c>
      <c r="N54" s="21">
        <v>25</v>
      </c>
      <c r="O54" s="21">
        <f t="shared" si="1"/>
        <v>1000.1500000000001</v>
      </c>
      <c r="P54" s="23">
        <f t="shared" si="4"/>
        <v>15499.85</v>
      </c>
    </row>
    <row r="55" spans="1:16" ht="24" x14ac:dyDescent="0.2">
      <c r="A55" s="20">
        <v>54</v>
      </c>
      <c r="B55" s="8" t="s">
        <v>105</v>
      </c>
      <c r="C55" s="8" t="s">
        <v>170</v>
      </c>
      <c r="D55" s="8" t="s">
        <v>184</v>
      </c>
      <c r="E55" s="8" t="s">
        <v>47</v>
      </c>
      <c r="F55" s="9" t="s">
        <v>219</v>
      </c>
      <c r="G55" s="8" t="s">
        <v>281</v>
      </c>
      <c r="H55" s="21">
        <v>45000</v>
      </c>
      <c r="I55" s="22">
        <v>0</v>
      </c>
      <c r="J55" s="21">
        <v>45000</v>
      </c>
      <c r="K55" s="21">
        <f t="shared" si="0"/>
        <v>1291.5</v>
      </c>
      <c r="L55" s="21">
        <v>743.29</v>
      </c>
      <c r="M55" s="21">
        <f t="shared" si="3"/>
        <v>1368</v>
      </c>
      <c r="N55" s="21">
        <v>4168.74</v>
      </c>
      <c r="O55" s="21">
        <f t="shared" si="1"/>
        <v>7571.53</v>
      </c>
      <c r="P55" s="23">
        <f t="shared" si="4"/>
        <v>37428.47</v>
      </c>
    </row>
    <row r="56" spans="1:16" ht="24" x14ac:dyDescent="0.2">
      <c r="A56" s="20">
        <v>55</v>
      </c>
      <c r="B56" s="8" t="s">
        <v>146</v>
      </c>
      <c r="C56" s="8" t="s">
        <v>170</v>
      </c>
      <c r="D56" s="8" t="s">
        <v>185</v>
      </c>
      <c r="E56" s="8" t="s">
        <v>47</v>
      </c>
      <c r="F56" s="9" t="s">
        <v>219</v>
      </c>
      <c r="G56" s="8" t="s">
        <v>281</v>
      </c>
      <c r="H56" s="21">
        <v>50000</v>
      </c>
      <c r="I56" s="21">
        <v>0</v>
      </c>
      <c r="J56" s="21">
        <v>50000</v>
      </c>
      <c r="K56" s="21">
        <f t="shared" si="0"/>
        <v>1435</v>
      </c>
      <c r="L56" s="21">
        <v>1651.48</v>
      </c>
      <c r="M56" s="21">
        <f t="shared" si="3"/>
        <v>1520</v>
      </c>
      <c r="N56" s="21">
        <v>1375.12</v>
      </c>
      <c r="O56" s="21">
        <f t="shared" si="1"/>
        <v>5981.5999999999995</v>
      </c>
      <c r="P56" s="23">
        <f t="shared" si="4"/>
        <v>44018.400000000001</v>
      </c>
    </row>
    <row r="57" spans="1:16" ht="24" x14ac:dyDescent="0.2">
      <c r="A57" s="20">
        <v>56</v>
      </c>
      <c r="B57" s="8" t="s">
        <v>209</v>
      </c>
      <c r="C57" s="8" t="s">
        <v>170</v>
      </c>
      <c r="D57" s="8" t="s">
        <v>213</v>
      </c>
      <c r="E57" s="8" t="s">
        <v>57</v>
      </c>
      <c r="F57" s="9" t="s">
        <v>219</v>
      </c>
      <c r="G57" s="8" t="s">
        <v>281</v>
      </c>
      <c r="H57" s="21">
        <v>90000</v>
      </c>
      <c r="I57" s="22">
        <v>0</v>
      </c>
      <c r="J57" s="21">
        <v>90000</v>
      </c>
      <c r="K57" s="21">
        <f t="shared" si="0"/>
        <v>2583</v>
      </c>
      <c r="L57" s="21">
        <v>9753.1200000000008</v>
      </c>
      <c r="M57" s="21">
        <f t="shared" si="3"/>
        <v>2736</v>
      </c>
      <c r="N57" s="21">
        <v>25</v>
      </c>
      <c r="O57" s="21">
        <f t="shared" si="1"/>
        <v>15097.12</v>
      </c>
      <c r="P57" s="23">
        <f t="shared" si="4"/>
        <v>74902.880000000005</v>
      </c>
    </row>
    <row r="58" spans="1:16" ht="24" x14ac:dyDescent="0.2">
      <c r="A58" s="20">
        <v>57</v>
      </c>
      <c r="B58" s="8" t="s">
        <v>73</v>
      </c>
      <c r="C58" s="8" t="s">
        <v>170</v>
      </c>
      <c r="D58" s="8" t="s">
        <v>100</v>
      </c>
      <c r="E58" s="8" t="s">
        <v>47</v>
      </c>
      <c r="F58" s="9" t="s">
        <v>219</v>
      </c>
      <c r="G58" s="8" t="s">
        <v>281</v>
      </c>
      <c r="H58" s="21">
        <v>70000</v>
      </c>
      <c r="I58" s="22">
        <v>0</v>
      </c>
      <c r="J58" s="21">
        <v>70000</v>
      </c>
      <c r="K58" s="21">
        <f t="shared" si="0"/>
        <v>2009</v>
      </c>
      <c r="L58" s="21">
        <v>5098.45</v>
      </c>
      <c r="M58" s="21">
        <f t="shared" si="3"/>
        <v>2128</v>
      </c>
      <c r="N58" s="21">
        <v>1475.12</v>
      </c>
      <c r="O58" s="21">
        <f t="shared" si="1"/>
        <v>10710.57</v>
      </c>
      <c r="P58" s="23">
        <f t="shared" si="4"/>
        <v>59289.43</v>
      </c>
    </row>
    <row r="59" spans="1:16" ht="24" x14ac:dyDescent="0.2">
      <c r="A59" s="20">
        <v>58</v>
      </c>
      <c r="B59" s="8" t="s">
        <v>86</v>
      </c>
      <c r="C59" s="8" t="s">
        <v>170</v>
      </c>
      <c r="D59" s="8" t="s">
        <v>70</v>
      </c>
      <c r="E59" s="8" t="s">
        <v>47</v>
      </c>
      <c r="F59" s="9" t="s">
        <v>219</v>
      </c>
      <c r="G59" s="8" t="s">
        <v>281</v>
      </c>
      <c r="H59" s="21">
        <v>50000</v>
      </c>
      <c r="I59" s="22">
        <v>0</v>
      </c>
      <c r="J59" s="21">
        <v>50000</v>
      </c>
      <c r="K59" s="21">
        <f t="shared" si="0"/>
        <v>1435</v>
      </c>
      <c r="L59" s="21">
        <v>1854</v>
      </c>
      <c r="M59" s="21">
        <f t="shared" si="3"/>
        <v>1520</v>
      </c>
      <c r="N59" s="21">
        <v>125</v>
      </c>
      <c r="O59" s="21">
        <f t="shared" si="1"/>
        <v>4934</v>
      </c>
      <c r="P59" s="23">
        <f t="shared" si="4"/>
        <v>45066</v>
      </c>
    </row>
    <row r="60" spans="1:16" ht="24" x14ac:dyDescent="0.2">
      <c r="A60" s="20">
        <v>59</v>
      </c>
      <c r="B60" s="8" t="s">
        <v>41</v>
      </c>
      <c r="C60" s="8" t="s">
        <v>170</v>
      </c>
      <c r="D60" s="8" t="s">
        <v>70</v>
      </c>
      <c r="E60" s="8" t="s">
        <v>47</v>
      </c>
      <c r="F60" s="9" t="s">
        <v>219</v>
      </c>
      <c r="G60" s="8" t="s">
        <v>281</v>
      </c>
      <c r="H60" s="21">
        <v>50000</v>
      </c>
      <c r="I60" s="22">
        <v>0</v>
      </c>
      <c r="J60" s="21">
        <v>50000</v>
      </c>
      <c r="K60" s="21">
        <f t="shared" si="0"/>
        <v>1435</v>
      </c>
      <c r="L60" s="21">
        <v>1854</v>
      </c>
      <c r="M60" s="21">
        <f t="shared" si="3"/>
        <v>1520</v>
      </c>
      <c r="N60" s="21">
        <v>125</v>
      </c>
      <c r="O60" s="21">
        <f t="shared" si="1"/>
        <v>4934</v>
      </c>
      <c r="P60" s="23">
        <f t="shared" si="4"/>
        <v>45066</v>
      </c>
    </row>
    <row r="61" spans="1:16" ht="24" x14ac:dyDescent="0.2">
      <c r="A61" s="20">
        <v>60</v>
      </c>
      <c r="B61" s="8" t="s">
        <v>34</v>
      </c>
      <c r="C61" s="8" t="s">
        <v>170</v>
      </c>
      <c r="D61" s="8" t="s">
        <v>70</v>
      </c>
      <c r="E61" s="8" t="s">
        <v>47</v>
      </c>
      <c r="F61" s="9" t="s">
        <v>220</v>
      </c>
      <c r="G61" s="8" t="s">
        <v>281</v>
      </c>
      <c r="H61" s="21">
        <v>50000</v>
      </c>
      <c r="I61" s="22">
        <v>0</v>
      </c>
      <c r="J61" s="21">
        <v>50000</v>
      </c>
      <c r="K61" s="21">
        <f t="shared" si="0"/>
        <v>1435</v>
      </c>
      <c r="L61" s="21">
        <v>1854</v>
      </c>
      <c r="M61" s="21">
        <f t="shared" si="3"/>
        <v>1520</v>
      </c>
      <c r="N61" s="21">
        <v>125</v>
      </c>
      <c r="O61" s="21">
        <f t="shared" si="1"/>
        <v>4934</v>
      </c>
      <c r="P61" s="23">
        <f t="shared" si="4"/>
        <v>45066</v>
      </c>
    </row>
    <row r="62" spans="1:16" ht="24" x14ac:dyDescent="0.2">
      <c r="A62" s="20">
        <v>61</v>
      </c>
      <c r="B62" s="8" t="s">
        <v>78</v>
      </c>
      <c r="C62" s="8" t="s">
        <v>170</v>
      </c>
      <c r="D62" s="8" t="s">
        <v>102</v>
      </c>
      <c r="E62" s="8" t="s">
        <v>47</v>
      </c>
      <c r="F62" s="9" t="s">
        <v>219</v>
      </c>
      <c r="G62" s="8" t="s">
        <v>281</v>
      </c>
      <c r="H62" s="21">
        <v>45000</v>
      </c>
      <c r="I62" s="22">
        <v>0</v>
      </c>
      <c r="J62" s="21">
        <v>45000</v>
      </c>
      <c r="K62" s="21">
        <f t="shared" si="0"/>
        <v>1291.5</v>
      </c>
      <c r="L62" s="21">
        <v>1148.33</v>
      </c>
      <c r="M62" s="21">
        <f t="shared" si="3"/>
        <v>1368</v>
      </c>
      <c r="N62" s="21">
        <v>125</v>
      </c>
      <c r="O62" s="21">
        <f t="shared" si="1"/>
        <v>3932.83</v>
      </c>
      <c r="P62" s="23">
        <f t="shared" si="4"/>
        <v>41067.17</v>
      </c>
    </row>
    <row r="63" spans="1:16" ht="24" x14ac:dyDescent="0.2">
      <c r="A63" s="20">
        <v>62</v>
      </c>
      <c r="B63" s="8" t="s">
        <v>35</v>
      </c>
      <c r="C63" s="8" t="s">
        <v>170</v>
      </c>
      <c r="D63" s="8" t="s">
        <v>102</v>
      </c>
      <c r="E63" s="8" t="s">
        <v>47</v>
      </c>
      <c r="F63" s="9" t="s">
        <v>220</v>
      </c>
      <c r="G63" s="8" t="s">
        <v>281</v>
      </c>
      <c r="H63" s="21">
        <v>45000</v>
      </c>
      <c r="I63" s="22">
        <v>0</v>
      </c>
      <c r="J63" s="21">
        <v>45000</v>
      </c>
      <c r="K63" s="21">
        <f t="shared" si="0"/>
        <v>1291.5</v>
      </c>
      <c r="L63" s="21">
        <v>1148.33</v>
      </c>
      <c r="M63" s="21">
        <f t="shared" si="3"/>
        <v>1368</v>
      </c>
      <c r="N63" s="21">
        <v>125</v>
      </c>
      <c r="O63" s="21">
        <f t="shared" si="1"/>
        <v>3932.83</v>
      </c>
      <c r="P63" s="23">
        <f t="shared" si="4"/>
        <v>41067.17</v>
      </c>
    </row>
    <row r="64" spans="1:16" ht="24" x14ac:dyDescent="0.2">
      <c r="A64" s="20">
        <v>63</v>
      </c>
      <c r="B64" s="8" t="s">
        <v>23</v>
      </c>
      <c r="C64" s="8" t="s">
        <v>170</v>
      </c>
      <c r="D64" s="8" t="s">
        <v>102</v>
      </c>
      <c r="E64" s="8" t="s">
        <v>47</v>
      </c>
      <c r="F64" s="9" t="s">
        <v>219</v>
      </c>
      <c r="G64" s="8" t="s">
        <v>281</v>
      </c>
      <c r="H64" s="21">
        <v>45000</v>
      </c>
      <c r="I64" s="22">
        <v>0</v>
      </c>
      <c r="J64" s="21">
        <v>45000</v>
      </c>
      <c r="K64" s="21">
        <f t="shared" si="0"/>
        <v>1291.5</v>
      </c>
      <c r="L64" s="22">
        <v>945.81</v>
      </c>
      <c r="M64" s="21">
        <f t="shared" si="3"/>
        <v>1368</v>
      </c>
      <c r="N64" s="21">
        <v>2193.12</v>
      </c>
      <c r="O64" s="21">
        <f t="shared" si="1"/>
        <v>5798.43</v>
      </c>
      <c r="P64" s="23">
        <f t="shared" si="4"/>
        <v>39201.57</v>
      </c>
    </row>
    <row r="65" spans="1:16" ht="24" x14ac:dyDescent="0.2">
      <c r="A65" s="20">
        <v>64</v>
      </c>
      <c r="B65" s="8" t="s">
        <v>36</v>
      </c>
      <c r="C65" s="8" t="s">
        <v>170</v>
      </c>
      <c r="D65" s="8" t="s">
        <v>102</v>
      </c>
      <c r="E65" s="8" t="s">
        <v>47</v>
      </c>
      <c r="F65" s="9" t="s">
        <v>220</v>
      </c>
      <c r="G65" s="8" t="s">
        <v>281</v>
      </c>
      <c r="H65" s="21">
        <v>45000</v>
      </c>
      <c r="I65" s="22">
        <v>0</v>
      </c>
      <c r="J65" s="21">
        <v>45000</v>
      </c>
      <c r="K65" s="21">
        <f t="shared" si="0"/>
        <v>1291.5</v>
      </c>
      <c r="L65" s="21">
        <v>1148.33</v>
      </c>
      <c r="M65" s="21">
        <f t="shared" si="3"/>
        <v>1368</v>
      </c>
      <c r="N65" s="21">
        <v>25</v>
      </c>
      <c r="O65" s="21">
        <f t="shared" si="1"/>
        <v>3832.83</v>
      </c>
      <c r="P65" s="23">
        <f t="shared" si="4"/>
        <v>41167.17</v>
      </c>
    </row>
    <row r="66" spans="1:16" ht="24" x14ac:dyDescent="0.2">
      <c r="A66" s="20">
        <v>65</v>
      </c>
      <c r="B66" s="8" t="s">
        <v>37</v>
      </c>
      <c r="C66" s="8" t="s">
        <v>170</v>
      </c>
      <c r="D66" s="8" t="s">
        <v>102</v>
      </c>
      <c r="E66" s="8" t="s">
        <v>47</v>
      </c>
      <c r="F66" s="9" t="s">
        <v>219</v>
      </c>
      <c r="G66" s="8" t="s">
        <v>281</v>
      </c>
      <c r="H66" s="21">
        <v>45000</v>
      </c>
      <c r="I66" s="22">
        <v>0</v>
      </c>
      <c r="J66" s="21">
        <v>45000</v>
      </c>
      <c r="K66" s="21">
        <f t="shared" ref="K66:K95" si="5">H66*0.0287</f>
        <v>1291.5</v>
      </c>
      <c r="L66" s="22">
        <v>945.81</v>
      </c>
      <c r="M66" s="21">
        <f t="shared" si="3"/>
        <v>1368</v>
      </c>
      <c r="N66" s="21">
        <v>1475.12</v>
      </c>
      <c r="O66" s="21">
        <f t="shared" ref="O66:O95" si="6">K66+L66+M66+N66</f>
        <v>5080.43</v>
      </c>
      <c r="P66" s="23">
        <f t="shared" si="4"/>
        <v>39919.57</v>
      </c>
    </row>
    <row r="67" spans="1:16" ht="24" x14ac:dyDescent="0.2">
      <c r="A67" s="20">
        <v>66</v>
      </c>
      <c r="B67" s="8" t="s">
        <v>33</v>
      </c>
      <c r="C67" s="8" t="s">
        <v>170</v>
      </c>
      <c r="D67" s="8" t="s">
        <v>102</v>
      </c>
      <c r="E67" s="8" t="s">
        <v>48</v>
      </c>
      <c r="F67" s="9" t="s">
        <v>220</v>
      </c>
      <c r="G67" s="8" t="s">
        <v>281</v>
      </c>
      <c r="H67" s="21">
        <v>45000</v>
      </c>
      <c r="I67" s="22">
        <v>0</v>
      </c>
      <c r="J67" s="21">
        <v>45000</v>
      </c>
      <c r="K67" s="21">
        <f t="shared" si="5"/>
        <v>1291.5</v>
      </c>
      <c r="L67" s="21">
        <v>1148.33</v>
      </c>
      <c r="M67" s="21">
        <f t="shared" si="3"/>
        <v>1368</v>
      </c>
      <c r="N67" s="21">
        <v>125</v>
      </c>
      <c r="O67" s="21">
        <f t="shared" si="6"/>
        <v>3932.83</v>
      </c>
      <c r="P67" s="23">
        <f t="shared" si="4"/>
        <v>41067.17</v>
      </c>
    </row>
    <row r="68" spans="1:16" ht="24" x14ac:dyDescent="0.2">
      <c r="A68" s="20">
        <v>67</v>
      </c>
      <c r="B68" s="8" t="s">
        <v>134</v>
      </c>
      <c r="C68" s="8" t="s">
        <v>170</v>
      </c>
      <c r="D68" s="8" t="s">
        <v>102</v>
      </c>
      <c r="E68" s="8" t="s">
        <v>48</v>
      </c>
      <c r="F68" s="9" t="s">
        <v>219</v>
      </c>
      <c r="G68" s="8" t="s">
        <v>281</v>
      </c>
      <c r="H68" s="21">
        <v>35000</v>
      </c>
      <c r="I68" s="22">
        <v>0</v>
      </c>
      <c r="J68" s="21">
        <v>35000</v>
      </c>
      <c r="K68" s="21">
        <f t="shared" si="5"/>
        <v>1004.5</v>
      </c>
      <c r="L68" s="22">
        <v>0</v>
      </c>
      <c r="M68" s="21">
        <f t="shared" si="3"/>
        <v>1064</v>
      </c>
      <c r="N68" s="21">
        <v>25</v>
      </c>
      <c r="O68" s="21">
        <f t="shared" si="6"/>
        <v>2093.5</v>
      </c>
      <c r="P68" s="23">
        <f t="shared" si="4"/>
        <v>32906.5</v>
      </c>
    </row>
    <row r="69" spans="1:16" ht="24" x14ac:dyDescent="0.2">
      <c r="A69" s="20">
        <v>68</v>
      </c>
      <c r="B69" s="8" t="s">
        <v>11</v>
      </c>
      <c r="C69" s="8" t="s">
        <v>170</v>
      </c>
      <c r="D69" s="8" t="s">
        <v>102</v>
      </c>
      <c r="E69" s="8" t="s">
        <v>48</v>
      </c>
      <c r="F69" s="9" t="s">
        <v>220</v>
      </c>
      <c r="G69" s="8" t="s">
        <v>281</v>
      </c>
      <c r="H69" s="21">
        <v>45000</v>
      </c>
      <c r="I69" s="22">
        <v>0</v>
      </c>
      <c r="J69" s="21">
        <v>45000</v>
      </c>
      <c r="K69" s="21">
        <f t="shared" si="5"/>
        <v>1291.5</v>
      </c>
      <c r="L69" s="21">
        <v>1148.33</v>
      </c>
      <c r="M69" s="21">
        <f t="shared" si="3"/>
        <v>1368</v>
      </c>
      <c r="N69" s="21">
        <v>125</v>
      </c>
      <c r="O69" s="21">
        <f t="shared" si="6"/>
        <v>3932.83</v>
      </c>
      <c r="P69" s="23">
        <f t="shared" si="4"/>
        <v>41067.17</v>
      </c>
    </row>
    <row r="70" spans="1:16" ht="24" x14ac:dyDescent="0.2">
      <c r="A70" s="20">
        <v>69</v>
      </c>
      <c r="B70" s="8" t="s">
        <v>7</v>
      </c>
      <c r="C70" s="8" t="s">
        <v>191</v>
      </c>
      <c r="D70" s="8" t="s">
        <v>194</v>
      </c>
      <c r="E70" s="8" t="s">
        <v>47</v>
      </c>
      <c r="F70" s="9" t="s">
        <v>220</v>
      </c>
      <c r="G70" s="8" t="s">
        <v>281</v>
      </c>
      <c r="H70" s="21">
        <v>150000</v>
      </c>
      <c r="I70" s="22">
        <v>0</v>
      </c>
      <c r="J70" s="21">
        <v>150000</v>
      </c>
      <c r="K70" s="21">
        <f t="shared" si="5"/>
        <v>4305</v>
      </c>
      <c r="L70" s="21">
        <v>23866.62</v>
      </c>
      <c r="M70" s="21">
        <v>4560</v>
      </c>
      <c r="N70" s="21">
        <v>125</v>
      </c>
      <c r="O70" s="21">
        <f t="shared" si="6"/>
        <v>32856.619999999995</v>
      </c>
      <c r="P70" s="23">
        <f t="shared" si="4"/>
        <v>117143.38</v>
      </c>
    </row>
    <row r="71" spans="1:16" ht="24" x14ac:dyDescent="0.2">
      <c r="A71" s="20">
        <v>70</v>
      </c>
      <c r="B71" s="8" t="s">
        <v>39</v>
      </c>
      <c r="C71" s="8" t="s">
        <v>191</v>
      </c>
      <c r="D71" s="8" t="s">
        <v>265</v>
      </c>
      <c r="E71" s="8" t="s">
        <v>47</v>
      </c>
      <c r="F71" s="9" t="s">
        <v>220</v>
      </c>
      <c r="G71" s="8" t="s">
        <v>281</v>
      </c>
      <c r="H71" s="21">
        <v>80000</v>
      </c>
      <c r="I71" s="22">
        <v>0</v>
      </c>
      <c r="J71" s="21">
        <v>80000</v>
      </c>
      <c r="K71" s="21">
        <f t="shared" si="5"/>
        <v>2296</v>
      </c>
      <c r="L71" s="21">
        <v>7063.34</v>
      </c>
      <c r="M71" s="21">
        <f t="shared" ref="M71:M85" si="7">H71*0.0304</f>
        <v>2432</v>
      </c>
      <c r="N71" s="21">
        <v>1475.12</v>
      </c>
      <c r="O71" s="21">
        <f t="shared" si="6"/>
        <v>13266.46</v>
      </c>
      <c r="P71" s="23">
        <f t="shared" si="4"/>
        <v>66733.540000000008</v>
      </c>
    </row>
    <row r="72" spans="1:16" ht="24" x14ac:dyDescent="0.2">
      <c r="A72" s="20">
        <v>71</v>
      </c>
      <c r="B72" s="8" t="s">
        <v>42</v>
      </c>
      <c r="C72" s="8" t="s">
        <v>169</v>
      </c>
      <c r="D72" s="8" t="s">
        <v>72</v>
      </c>
      <c r="E72" s="8" t="s">
        <v>47</v>
      </c>
      <c r="F72" s="9" t="s">
        <v>219</v>
      </c>
      <c r="G72" s="8" t="s">
        <v>281</v>
      </c>
      <c r="H72" s="21">
        <v>80000</v>
      </c>
      <c r="I72" s="22">
        <v>0</v>
      </c>
      <c r="J72" s="21">
        <v>80000</v>
      </c>
      <c r="K72" s="21">
        <f t="shared" si="5"/>
        <v>2296</v>
      </c>
      <c r="L72" s="21">
        <v>0</v>
      </c>
      <c r="M72" s="21">
        <f t="shared" si="7"/>
        <v>2432</v>
      </c>
      <c r="N72" s="21">
        <v>843</v>
      </c>
      <c r="O72" s="21">
        <f t="shared" si="6"/>
        <v>5571</v>
      </c>
      <c r="P72" s="23">
        <f t="shared" si="4"/>
        <v>74429</v>
      </c>
    </row>
    <row r="73" spans="1:16" ht="24" x14ac:dyDescent="0.2">
      <c r="A73" s="20">
        <v>72</v>
      </c>
      <c r="B73" s="8" t="s">
        <v>95</v>
      </c>
      <c r="C73" s="8" t="s">
        <v>169</v>
      </c>
      <c r="D73" s="8" t="s">
        <v>94</v>
      </c>
      <c r="E73" s="8" t="s">
        <v>48</v>
      </c>
      <c r="F73" s="9" t="s">
        <v>219</v>
      </c>
      <c r="G73" s="8" t="s">
        <v>281</v>
      </c>
      <c r="H73" s="21">
        <v>70000</v>
      </c>
      <c r="I73" s="22">
        <v>0</v>
      </c>
      <c r="J73" s="21">
        <v>70000</v>
      </c>
      <c r="K73" s="21">
        <f t="shared" si="5"/>
        <v>2009</v>
      </c>
      <c r="L73" s="21">
        <v>5368.48</v>
      </c>
      <c r="M73" s="21">
        <f t="shared" si="7"/>
        <v>2128</v>
      </c>
      <c r="N73" s="21">
        <v>125</v>
      </c>
      <c r="O73" s="21">
        <f t="shared" si="6"/>
        <v>9630.48</v>
      </c>
      <c r="P73" s="23">
        <f t="shared" si="4"/>
        <v>60369.520000000004</v>
      </c>
    </row>
    <row r="74" spans="1:16" ht="24" x14ac:dyDescent="0.2">
      <c r="A74" s="20">
        <v>73</v>
      </c>
      <c r="B74" s="8" t="s">
        <v>43</v>
      </c>
      <c r="C74" s="8" t="s">
        <v>169</v>
      </c>
      <c r="D74" s="8" t="s">
        <v>72</v>
      </c>
      <c r="E74" s="8" t="s">
        <v>47</v>
      </c>
      <c r="F74" s="9" t="s">
        <v>219</v>
      </c>
      <c r="G74" s="8" t="s">
        <v>281</v>
      </c>
      <c r="H74" s="21">
        <v>70000</v>
      </c>
      <c r="I74" s="22">
        <v>0</v>
      </c>
      <c r="J74" s="21">
        <v>70000</v>
      </c>
      <c r="K74" s="21">
        <f t="shared" si="5"/>
        <v>2009</v>
      </c>
      <c r="L74" s="21">
        <v>5368.48</v>
      </c>
      <c r="M74" s="21">
        <f t="shared" si="7"/>
        <v>2128</v>
      </c>
      <c r="N74" s="21">
        <v>125</v>
      </c>
      <c r="O74" s="21">
        <f t="shared" si="6"/>
        <v>9630.48</v>
      </c>
      <c r="P74" s="23">
        <f t="shared" si="4"/>
        <v>60369.520000000004</v>
      </c>
    </row>
    <row r="75" spans="1:16" ht="24" x14ac:dyDescent="0.2">
      <c r="A75" s="20">
        <v>74</v>
      </c>
      <c r="B75" s="8" t="s">
        <v>71</v>
      </c>
      <c r="C75" s="8" t="s">
        <v>169</v>
      </c>
      <c r="D75" s="8" t="s">
        <v>72</v>
      </c>
      <c r="E75" s="8" t="s">
        <v>47</v>
      </c>
      <c r="F75" s="9" t="s">
        <v>219</v>
      </c>
      <c r="G75" s="8" t="s">
        <v>281</v>
      </c>
      <c r="H75" s="21">
        <v>50000</v>
      </c>
      <c r="I75" s="22">
        <v>0</v>
      </c>
      <c r="J75" s="21">
        <v>50000</v>
      </c>
      <c r="K75" s="21">
        <f t="shared" si="5"/>
        <v>1435</v>
      </c>
      <c r="L75" s="21">
        <v>1854</v>
      </c>
      <c r="M75" s="21">
        <f t="shared" si="7"/>
        <v>1520</v>
      </c>
      <c r="N75" s="21">
        <v>125</v>
      </c>
      <c r="O75" s="21">
        <f t="shared" si="6"/>
        <v>4934</v>
      </c>
      <c r="P75" s="23">
        <f t="shared" si="4"/>
        <v>45066</v>
      </c>
    </row>
    <row r="76" spans="1:16" ht="24" x14ac:dyDescent="0.2">
      <c r="A76" s="20">
        <v>75</v>
      </c>
      <c r="B76" s="8" t="s">
        <v>74</v>
      </c>
      <c r="C76" s="8" t="s">
        <v>169</v>
      </c>
      <c r="D76" s="8" t="s">
        <v>72</v>
      </c>
      <c r="E76" s="8" t="s">
        <v>47</v>
      </c>
      <c r="F76" s="9" t="s">
        <v>219</v>
      </c>
      <c r="G76" s="8" t="s">
        <v>281</v>
      </c>
      <c r="H76" s="21">
        <v>50000</v>
      </c>
      <c r="I76" s="22">
        <v>0</v>
      </c>
      <c r="J76" s="21">
        <v>50000</v>
      </c>
      <c r="K76" s="21">
        <f t="shared" si="5"/>
        <v>1435</v>
      </c>
      <c r="L76" s="21">
        <v>1854</v>
      </c>
      <c r="M76" s="21">
        <f t="shared" si="7"/>
        <v>1520</v>
      </c>
      <c r="N76" s="21">
        <v>843</v>
      </c>
      <c r="O76" s="21">
        <f t="shared" si="6"/>
        <v>5652</v>
      </c>
      <c r="P76" s="23">
        <f t="shared" si="4"/>
        <v>44348</v>
      </c>
    </row>
    <row r="77" spans="1:16" ht="24" x14ac:dyDescent="0.2">
      <c r="A77" s="20">
        <v>76</v>
      </c>
      <c r="B77" s="8" t="s">
        <v>75</v>
      </c>
      <c r="C77" s="8" t="s">
        <v>169</v>
      </c>
      <c r="D77" s="8" t="s">
        <v>72</v>
      </c>
      <c r="E77" s="8" t="s">
        <v>47</v>
      </c>
      <c r="F77" s="9" t="s">
        <v>219</v>
      </c>
      <c r="G77" s="8" t="s">
        <v>281</v>
      </c>
      <c r="H77" s="21">
        <v>50000</v>
      </c>
      <c r="I77" s="22">
        <v>0</v>
      </c>
      <c r="J77" s="21">
        <v>50000</v>
      </c>
      <c r="K77" s="21">
        <f t="shared" si="5"/>
        <v>1435</v>
      </c>
      <c r="L77" s="21">
        <v>1854</v>
      </c>
      <c r="M77" s="21">
        <f t="shared" si="7"/>
        <v>1520</v>
      </c>
      <c r="N77" s="21">
        <v>125</v>
      </c>
      <c r="O77" s="21">
        <f t="shared" si="6"/>
        <v>4934</v>
      </c>
      <c r="P77" s="23">
        <f t="shared" si="4"/>
        <v>45066</v>
      </c>
    </row>
    <row r="78" spans="1:16" ht="24" x14ac:dyDescent="0.2">
      <c r="A78" s="20">
        <v>77</v>
      </c>
      <c r="B78" s="8" t="s">
        <v>76</v>
      </c>
      <c r="C78" s="8" t="s">
        <v>169</v>
      </c>
      <c r="D78" s="8" t="s">
        <v>72</v>
      </c>
      <c r="E78" s="8" t="s">
        <v>47</v>
      </c>
      <c r="F78" s="9" t="s">
        <v>219</v>
      </c>
      <c r="G78" s="8" t="s">
        <v>281</v>
      </c>
      <c r="H78" s="21">
        <v>50000</v>
      </c>
      <c r="I78" s="22">
        <v>0</v>
      </c>
      <c r="J78" s="21">
        <v>50000</v>
      </c>
      <c r="K78" s="21">
        <f t="shared" si="5"/>
        <v>1435</v>
      </c>
      <c r="L78" s="21">
        <v>1651.48</v>
      </c>
      <c r="M78" s="21">
        <f t="shared" si="7"/>
        <v>1520</v>
      </c>
      <c r="N78" s="21">
        <v>1475.12</v>
      </c>
      <c r="O78" s="21">
        <f t="shared" si="6"/>
        <v>6081.5999999999995</v>
      </c>
      <c r="P78" s="23">
        <f t="shared" si="4"/>
        <v>43918.400000000001</v>
      </c>
    </row>
    <row r="79" spans="1:16" ht="24" x14ac:dyDescent="0.2">
      <c r="A79" s="20">
        <v>78</v>
      </c>
      <c r="B79" s="8" t="s">
        <v>106</v>
      </c>
      <c r="C79" s="8" t="s">
        <v>169</v>
      </c>
      <c r="D79" s="8" t="s">
        <v>72</v>
      </c>
      <c r="E79" s="8" t="s">
        <v>47</v>
      </c>
      <c r="F79" s="9" t="s">
        <v>219</v>
      </c>
      <c r="G79" s="8" t="s">
        <v>281</v>
      </c>
      <c r="H79" s="21">
        <v>50000</v>
      </c>
      <c r="I79" s="22">
        <v>0</v>
      </c>
      <c r="J79" s="21">
        <v>50000</v>
      </c>
      <c r="K79" s="21">
        <f t="shared" si="5"/>
        <v>1435</v>
      </c>
      <c r="L79" s="21">
        <v>1854</v>
      </c>
      <c r="M79" s="21">
        <f t="shared" si="7"/>
        <v>1520</v>
      </c>
      <c r="N79" s="21">
        <v>25</v>
      </c>
      <c r="O79" s="21">
        <f t="shared" si="6"/>
        <v>4834</v>
      </c>
      <c r="P79" s="23">
        <f t="shared" si="4"/>
        <v>45166</v>
      </c>
    </row>
    <row r="80" spans="1:16" ht="24" x14ac:dyDescent="0.2">
      <c r="A80" s="20">
        <v>79</v>
      </c>
      <c r="B80" s="8" t="s">
        <v>196</v>
      </c>
      <c r="C80" s="8" t="s">
        <v>169</v>
      </c>
      <c r="D80" s="8" t="s">
        <v>113</v>
      </c>
      <c r="E80" s="8" t="s">
        <v>57</v>
      </c>
      <c r="F80" s="9" t="s">
        <v>219</v>
      </c>
      <c r="G80" s="8" t="s">
        <v>281</v>
      </c>
      <c r="H80" s="21">
        <v>45000</v>
      </c>
      <c r="I80" s="22">
        <v>0</v>
      </c>
      <c r="J80" s="21">
        <v>45000</v>
      </c>
      <c r="K80" s="21">
        <f t="shared" si="5"/>
        <v>1291.5</v>
      </c>
      <c r="L80" s="21">
        <v>1148.33</v>
      </c>
      <c r="M80" s="21">
        <f t="shared" si="7"/>
        <v>1368</v>
      </c>
      <c r="N80" s="21">
        <v>125</v>
      </c>
      <c r="O80" s="21">
        <f t="shared" si="6"/>
        <v>3932.83</v>
      </c>
      <c r="P80" s="23">
        <f t="shared" si="4"/>
        <v>41067.17</v>
      </c>
    </row>
    <row r="81" spans="1:16" ht="24" x14ac:dyDescent="0.2">
      <c r="A81" s="20">
        <v>80</v>
      </c>
      <c r="B81" s="8" t="s">
        <v>25</v>
      </c>
      <c r="C81" s="8" t="s">
        <v>169</v>
      </c>
      <c r="D81" s="8" t="s">
        <v>13</v>
      </c>
      <c r="E81" s="8" t="s">
        <v>48</v>
      </c>
      <c r="F81" s="9" t="s">
        <v>219</v>
      </c>
      <c r="G81" s="8" t="s">
        <v>281</v>
      </c>
      <c r="H81" s="21">
        <v>35000</v>
      </c>
      <c r="I81" s="22">
        <v>0</v>
      </c>
      <c r="J81" s="21">
        <v>35000</v>
      </c>
      <c r="K81" s="21">
        <f t="shared" si="5"/>
        <v>1004.5</v>
      </c>
      <c r="L81" s="21">
        <v>0</v>
      </c>
      <c r="M81" s="21">
        <f t="shared" si="7"/>
        <v>1064</v>
      </c>
      <c r="N81" s="21">
        <v>125</v>
      </c>
      <c r="O81" s="21">
        <f t="shared" si="6"/>
        <v>2193.5</v>
      </c>
      <c r="P81" s="23">
        <f t="shared" si="4"/>
        <v>32806.5</v>
      </c>
    </row>
    <row r="82" spans="1:16" ht="24" x14ac:dyDescent="0.2">
      <c r="A82" s="20">
        <v>81</v>
      </c>
      <c r="B82" s="8" t="s">
        <v>38</v>
      </c>
      <c r="C82" s="8" t="s">
        <v>171</v>
      </c>
      <c r="D82" s="8" t="s">
        <v>253</v>
      </c>
      <c r="E82" s="8" t="s">
        <v>48</v>
      </c>
      <c r="F82" s="9" t="s">
        <v>219</v>
      </c>
      <c r="G82" s="8" t="s">
        <v>281</v>
      </c>
      <c r="H82" s="21">
        <v>110000</v>
      </c>
      <c r="I82" s="22">
        <v>0</v>
      </c>
      <c r="J82" s="21">
        <v>110000</v>
      </c>
      <c r="K82" s="21">
        <f t="shared" si="5"/>
        <v>3157</v>
      </c>
      <c r="L82" s="21">
        <v>14457.62</v>
      </c>
      <c r="M82" s="21">
        <f t="shared" si="7"/>
        <v>3344</v>
      </c>
      <c r="N82" s="21">
        <v>125</v>
      </c>
      <c r="O82" s="21">
        <f t="shared" si="6"/>
        <v>21083.620000000003</v>
      </c>
      <c r="P82" s="23">
        <f t="shared" si="4"/>
        <v>88916.38</v>
      </c>
    </row>
    <row r="83" spans="1:16" ht="24" x14ac:dyDescent="0.2">
      <c r="A83" s="20">
        <v>82</v>
      </c>
      <c r="B83" s="8" t="s">
        <v>61</v>
      </c>
      <c r="C83" s="8" t="s">
        <v>171</v>
      </c>
      <c r="D83" s="8" t="s">
        <v>247</v>
      </c>
      <c r="E83" s="8" t="s">
        <v>48</v>
      </c>
      <c r="F83" s="9" t="s">
        <v>220</v>
      </c>
      <c r="G83" s="8" t="s">
        <v>281</v>
      </c>
      <c r="H83" s="21">
        <v>65000</v>
      </c>
      <c r="I83" s="22">
        <v>0</v>
      </c>
      <c r="J83" s="21">
        <v>65000</v>
      </c>
      <c r="K83" s="21">
        <f t="shared" si="5"/>
        <v>1865.5</v>
      </c>
      <c r="L83" s="21">
        <v>4157.55</v>
      </c>
      <c r="M83" s="21">
        <f t="shared" si="7"/>
        <v>1976</v>
      </c>
      <c r="N83" s="21">
        <v>1475.12</v>
      </c>
      <c r="O83" s="21">
        <f t="shared" si="6"/>
        <v>9474.17</v>
      </c>
      <c r="P83" s="23">
        <f t="shared" si="4"/>
        <v>55525.83</v>
      </c>
    </row>
    <row r="84" spans="1:16" ht="24" x14ac:dyDescent="0.2">
      <c r="A84" s="20">
        <v>83</v>
      </c>
      <c r="B84" s="8" t="s">
        <v>186</v>
      </c>
      <c r="C84" s="8" t="s">
        <v>171</v>
      </c>
      <c r="D84" s="8" t="s">
        <v>247</v>
      </c>
      <c r="E84" s="8" t="s">
        <v>48</v>
      </c>
      <c r="F84" s="9" t="s">
        <v>219</v>
      </c>
      <c r="G84" s="8" t="s">
        <v>281</v>
      </c>
      <c r="H84" s="21">
        <v>35000</v>
      </c>
      <c r="I84" s="22">
        <v>0</v>
      </c>
      <c r="J84" s="21">
        <v>35000</v>
      </c>
      <c r="K84" s="21">
        <f t="shared" si="5"/>
        <v>1004.5</v>
      </c>
      <c r="L84" s="21">
        <v>0</v>
      </c>
      <c r="M84" s="21">
        <f t="shared" si="7"/>
        <v>1064</v>
      </c>
      <c r="N84" s="21">
        <v>3125</v>
      </c>
      <c r="O84" s="21">
        <f t="shared" si="6"/>
        <v>5193.5</v>
      </c>
      <c r="P84" s="23">
        <f t="shared" si="4"/>
        <v>29806.5</v>
      </c>
    </row>
    <row r="85" spans="1:16" ht="24" x14ac:dyDescent="0.2">
      <c r="A85" s="20">
        <v>84</v>
      </c>
      <c r="B85" s="8" t="s">
        <v>237</v>
      </c>
      <c r="C85" s="8" t="s">
        <v>171</v>
      </c>
      <c r="D85" s="8" t="s">
        <v>238</v>
      </c>
      <c r="E85" s="8" t="s">
        <v>48</v>
      </c>
      <c r="F85" s="9" t="s">
        <v>219</v>
      </c>
      <c r="G85" s="8" t="s">
        <v>281</v>
      </c>
      <c r="H85" s="21">
        <v>35000</v>
      </c>
      <c r="I85" s="22">
        <v>0</v>
      </c>
      <c r="J85" s="21">
        <v>35000</v>
      </c>
      <c r="K85" s="21">
        <f t="shared" si="5"/>
        <v>1004.5</v>
      </c>
      <c r="L85" s="21">
        <v>0</v>
      </c>
      <c r="M85" s="21">
        <f t="shared" si="7"/>
        <v>1064</v>
      </c>
      <c r="N85" s="21">
        <v>125</v>
      </c>
      <c r="O85" s="21">
        <f t="shared" si="6"/>
        <v>2193.5</v>
      </c>
      <c r="P85" s="23">
        <f t="shared" si="4"/>
        <v>32806.5</v>
      </c>
    </row>
    <row r="86" spans="1:16" x14ac:dyDescent="0.2">
      <c r="A86" s="20">
        <v>85</v>
      </c>
      <c r="B86" s="8" t="s">
        <v>19</v>
      </c>
      <c r="C86" s="8" t="s">
        <v>223</v>
      </c>
      <c r="D86" s="8" t="s">
        <v>64</v>
      </c>
      <c r="E86" s="8" t="s">
        <v>47</v>
      </c>
      <c r="F86" s="9" t="s">
        <v>220</v>
      </c>
      <c r="G86" s="8" t="s">
        <v>281</v>
      </c>
      <c r="H86" s="21">
        <v>150000</v>
      </c>
      <c r="I86" s="22">
        <v>0</v>
      </c>
      <c r="J86" s="21">
        <v>150000</v>
      </c>
      <c r="K86" s="21">
        <f t="shared" si="5"/>
        <v>4305</v>
      </c>
      <c r="L86" s="21">
        <v>23529.09</v>
      </c>
      <c r="M86" s="21">
        <v>4560</v>
      </c>
      <c r="N86" s="21">
        <v>1475.12</v>
      </c>
      <c r="O86" s="21">
        <f t="shared" si="6"/>
        <v>33869.21</v>
      </c>
      <c r="P86" s="23">
        <f t="shared" si="4"/>
        <v>116130.79000000001</v>
      </c>
    </row>
    <row r="87" spans="1:16" ht="24" x14ac:dyDescent="0.2">
      <c r="A87" s="20">
        <v>86</v>
      </c>
      <c r="B87" s="8" t="s">
        <v>85</v>
      </c>
      <c r="C87" s="8" t="s">
        <v>223</v>
      </c>
      <c r="D87" s="8" t="s">
        <v>22</v>
      </c>
      <c r="E87" s="8" t="s">
        <v>48</v>
      </c>
      <c r="F87" s="9" t="s">
        <v>219</v>
      </c>
      <c r="G87" s="8" t="s">
        <v>281</v>
      </c>
      <c r="H87" s="21">
        <v>75000</v>
      </c>
      <c r="I87" s="22">
        <v>0</v>
      </c>
      <c r="J87" s="21">
        <v>75000</v>
      </c>
      <c r="K87" s="21">
        <f t="shared" si="5"/>
        <v>2152.5</v>
      </c>
      <c r="L87" s="21">
        <v>6309.38</v>
      </c>
      <c r="M87" s="21">
        <f t="shared" ref="M87:M95" si="8">H87*0.0304</f>
        <v>2280</v>
      </c>
      <c r="N87" s="21">
        <v>125</v>
      </c>
      <c r="O87" s="21">
        <f t="shared" si="6"/>
        <v>10866.880000000001</v>
      </c>
      <c r="P87" s="23">
        <f t="shared" si="4"/>
        <v>64133.119999999995</v>
      </c>
    </row>
    <row r="88" spans="1:16" x14ac:dyDescent="0.2">
      <c r="A88" s="20">
        <v>87</v>
      </c>
      <c r="B88" s="8" t="s">
        <v>101</v>
      </c>
      <c r="C88" s="8" t="s">
        <v>223</v>
      </c>
      <c r="D88" s="8" t="s">
        <v>13</v>
      </c>
      <c r="E88" s="8" t="s">
        <v>48</v>
      </c>
      <c r="F88" s="9" t="s">
        <v>219</v>
      </c>
      <c r="G88" s="8" t="s">
        <v>281</v>
      </c>
      <c r="H88" s="21">
        <v>30000</v>
      </c>
      <c r="I88" s="22">
        <v>0</v>
      </c>
      <c r="J88" s="21">
        <v>30000</v>
      </c>
      <c r="K88" s="21">
        <f t="shared" si="5"/>
        <v>861</v>
      </c>
      <c r="L88" s="21">
        <v>0</v>
      </c>
      <c r="M88" s="21">
        <f t="shared" si="8"/>
        <v>912</v>
      </c>
      <c r="N88" s="21">
        <v>1475.12</v>
      </c>
      <c r="O88" s="21">
        <f t="shared" si="6"/>
        <v>3248.12</v>
      </c>
      <c r="P88" s="23">
        <f t="shared" si="4"/>
        <v>26751.88</v>
      </c>
    </row>
    <row r="89" spans="1:16" ht="24" x14ac:dyDescent="0.2">
      <c r="A89" s="20">
        <v>88</v>
      </c>
      <c r="B89" s="8" t="s">
        <v>98</v>
      </c>
      <c r="C89" s="8" t="s">
        <v>223</v>
      </c>
      <c r="D89" s="8" t="s">
        <v>13</v>
      </c>
      <c r="E89" s="8" t="s">
        <v>48</v>
      </c>
      <c r="F89" s="9" t="s">
        <v>220</v>
      </c>
      <c r="G89" s="8" t="s">
        <v>281</v>
      </c>
      <c r="H89" s="21">
        <v>35000</v>
      </c>
      <c r="I89" s="22">
        <v>0</v>
      </c>
      <c r="J89" s="21">
        <v>35000</v>
      </c>
      <c r="K89" s="21">
        <f t="shared" si="5"/>
        <v>1004.5</v>
      </c>
      <c r="L89" s="21">
        <v>0</v>
      </c>
      <c r="M89" s="21">
        <f t="shared" si="8"/>
        <v>1064</v>
      </c>
      <c r="N89" s="21">
        <v>125</v>
      </c>
      <c r="O89" s="21">
        <f t="shared" si="6"/>
        <v>2193.5</v>
      </c>
      <c r="P89" s="23">
        <f t="shared" si="4"/>
        <v>32806.5</v>
      </c>
    </row>
    <row r="90" spans="1:16" ht="24" x14ac:dyDescent="0.2">
      <c r="A90" s="20">
        <v>89</v>
      </c>
      <c r="B90" s="8" t="s">
        <v>15</v>
      </c>
      <c r="C90" s="8" t="s">
        <v>223</v>
      </c>
      <c r="D90" s="8" t="s">
        <v>16</v>
      </c>
      <c r="E90" s="8" t="s">
        <v>47</v>
      </c>
      <c r="F90" s="9" t="s">
        <v>219</v>
      </c>
      <c r="G90" s="8" t="s">
        <v>281</v>
      </c>
      <c r="H90" s="21">
        <v>45000</v>
      </c>
      <c r="I90" s="22">
        <v>0</v>
      </c>
      <c r="J90" s="21">
        <v>45000</v>
      </c>
      <c r="K90" s="21">
        <f t="shared" si="5"/>
        <v>1291.5</v>
      </c>
      <c r="L90" s="21">
        <v>1148.33</v>
      </c>
      <c r="M90" s="21">
        <f t="shared" si="8"/>
        <v>1368</v>
      </c>
      <c r="N90" s="21">
        <v>125</v>
      </c>
      <c r="O90" s="21">
        <f t="shared" si="6"/>
        <v>3932.83</v>
      </c>
      <c r="P90" s="23">
        <f t="shared" si="4"/>
        <v>41067.17</v>
      </c>
    </row>
    <row r="91" spans="1:16" ht="24" x14ac:dyDescent="0.2">
      <c r="A91" s="20">
        <v>90</v>
      </c>
      <c r="B91" s="8" t="s">
        <v>21</v>
      </c>
      <c r="C91" s="8" t="s">
        <v>223</v>
      </c>
      <c r="D91" s="8" t="s">
        <v>10</v>
      </c>
      <c r="E91" s="8" t="s">
        <v>50</v>
      </c>
      <c r="F91" s="9" t="s">
        <v>220</v>
      </c>
      <c r="G91" s="8" t="s">
        <v>281</v>
      </c>
      <c r="H91" s="21">
        <v>22000</v>
      </c>
      <c r="I91" s="22">
        <v>0</v>
      </c>
      <c r="J91" s="21">
        <v>22000</v>
      </c>
      <c r="K91" s="21">
        <f t="shared" si="5"/>
        <v>631.4</v>
      </c>
      <c r="L91" s="22">
        <v>0</v>
      </c>
      <c r="M91" s="21">
        <f t="shared" si="8"/>
        <v>668.8</v>
      </c>
      <c r="N91" s="21">
        <v>125</v>
      </c>
      <c r="O91" s="21">
        <f t="shared" si="6"/>
        <v>1425.1999999999998</v>
      </c>
      <c r="P91" s="23">
        <f t="shared" si="4"/>
        <v>20574.8</v>
      </c>
    </row>
    <row r="92" spans="1:16" ht="24" x14ac:dyDescent="0.2">
      <c r="A92" s="20">
        <v>91</v>
      </c>
      <c r="B92" s="8" t="s">
        <v>18</v>
      </c>
      <c r="C92" s="8" t="s">
        <v>223</v>
      </c>
      <c r="D92" s="8" t="s">
        <v>17</v>
      </c>
      <c r="E92" s="8" t="s">
        <v>50</v>
      </c>
      <c r="F92" s="9" t="s">
        <v>219</v>
      </c>
      <c r="G92" s="8" t="s">
        <v>281</v>
      </c>
      <c r="H92" s="21">
        <v>16500</v>
      </c>
      <c r="I92" s="22">
        <v>0</v>
      </c>
      <c r="J92" s="21">
        <v>16500</v>
      </c>
      <c r="K92" s="21">
        <f t="shared" si="5"/>
        <v>473.55</v>
      </c>
      <c r="L92" s="22">
        <v>0</v>
      </c>
      <c r="M92" s="21">
        <f t="shared" si="8"/>
        <v>501.6</v>
      </c>
      <c r="N92" s="21">
        <v>125</v>
      </c>
      <c r="O92" s="21">
        <f t="shared" si="6"/>
        <v>1100.1500000000001</v>
      </c>
      <c r="P92" s="23">
        <f t="shared" si="4"/>
        <v>15399.85</v>
      </c>
    </row>
    <row r="93" spans="1:16" ht="24" x14ac:dyDescent="0.2">
      <c r="A93" s="20">
        <v>92</v>
      </c>
      <c r="B93" s="8" t="s">
        <v>193</v>
      </c>
      <c r="C93" s="8" t="s">
        <v>181</v>
      </c>
      <c r="D93" s="8" t="s">
        <v>32</v>
      </c>
      <c r="E93" s="8" t="s">
        <v>57</v>
      </c>
      <c r="F93" s="9" t="s">
        <v>220</v>
      </c>
      <c r="G93" s="8" t="s">
        <v>281</v>
      </c>
      <c r="H93" s="21">
        <v>70000</v>
      </c>
      <c r="I93" s="22">
        <v>0</v>
      </c>
      <c r="J93" s="21">
        <v>70000</v>
      </c>
      <c r="K93" s="21">
        <f t="shared" si="5"/>
        <v>2009</v>
      </c>
      <c r="L93" s="21">
        <v>5368.48</v>
      </c>
      <c r="M93" s="21">
        <f t="shared" si="8"/>
        <v>2128</v>
      </c>
      <c r="N93" s="21">
        <v>25</v>
      </c>
      <c r="O93" s="21">
        <f t="shared" si="6"/>
        <v>9530.48</v>
      </c>
      <c r="P93" s="23">
        <f t="shared" si="4"/>
        <v>60469.520000000004</v>
      </c>
    </row>
    <row r="94" spans="1:16" x14ac:dyDescent="0.2">
      <c r="A94" s="20">
        <v>93</v>
      </c>
      <c r="B94" s="8" t="s">
        <v>179</v>
      </c>
      <c r="C94" s="8" t="s">
        <v>181</v>
      </c>
      <c r="D94" s="8" t="s">
        <v>13</v>
      </c>
      <c r="E94" s="8" t="s">
        <v>48</v>
      </c>
      <c r="F94" s="9" t="s">
        <v>219</v>
      </c>
      <c r="G94" s="8" t="s">
        <v>281</v>
      </c>
      <c r="H94" s="21">
        <v>35000</v>
      </c>
      <c r="I94" s="22">
        <v>0</v>
      </c>
      <c r="J94" s="21">
        <v>35000</v>
      </c>
      <c r="K94" s="21">
        <f t="shared" si="5"/>
        <v>1004.5</v>
      </c>
      <c r="L94" s="22">
        <v>0</v>
      </c>
      <c r="M94" s="21">
        <f t="shared" si="8"/>
        <v>1064</v>
      </c>
      <c r="N94" s="21">
        <v>25</v>
      </c>
      <c r="O94" s="21">
        <f t="shared" si="6"/>
        <v>2093.5</v>
      </c>
      <c r="P94" s="23">
        <f t="shared" si="4"/>
        <v>32906.5</v>
      </c>
    </row>
    <row r="95" spans="1:16" x14ac:dyDescent="0.2">
      <c r="A95" s="20">
        <v>94</v>
      </c>
      <c r="B95" s="24" t="s">
        <v>180</v>
      </c>
      <c r="C95" s="8" t="s">
        <v>181</v>
      </c>
      <c r="D95" s="8" t="s">
        <v>13</v>
      </c>
      <c r="E95" s="8" t="s">
        <v>48</v>
      </c>
      <c r="F95" s="9" t="s">
        <v>219</v>
      </c>
      <c r="G95" s="8" t="s">
        <v>281</v>
      </c>
      <c r="H95" s="21">
        <v>30000</v>
      </c>
      <c r="I95" s="22">
        <v>0</v>
      </c>
      <c r="J95" s="21">
        <v>30000</v>
      </c>
      <c r="K95" s="21">
        <f t="shared" si="5"/>
        <v>861</v>
      </c>
      <c r="L95" s="22">
        <v>0</v>
      </c>
      <c r="M95" s="21">
        <f t="shared" si="8"/>
        <v>912</v>
      </c>
      <c r="N95" s="21">
        <v>25</v>
      </c>
      <c r="O95" s="21">
        <f t="shared" si="6"/>
        <v>1798</v>
      </c>
      <c r="P95" s="23">
        <f t="shared" si="4"/>
        <v>28202</v>
      </c>
    </row>
    <row r="96" spans="1:16" ht="25.5" x14ac:dyDescent="0.2">
      <c r="A96" s="20">
        <v>95</v>
      </c>
      <c r="B96" s="25" t="s">
        <v>269</v>
      </c>
      <c r="C96" s="8" t="s">
        <v>79</v>
      </c>
      <c r="D96" s="8" t="s">
        <v>80</v>
      </c>
      <c r="E96" s="8" t="s">
        <v>81</v>
      </c>
      <c r="F96" s="9" t="s">
        <v>220</v>
      </c>
      <c r="G96" s="8" t="s">
        <v>283</v>
      </c>
      <c r="H96" s="9">
        <v>11500</v>
      </c>
      <c r="I96" s="21">
        <v>0</v>
      </c>
      <c r="J96" s="22">
        <v>11500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3">
        <v>11500</v>
      </c>
    </row>
    <row r="97" spans="1:16" ht="25.5" x14ac:dyDescent="0.2">
      <c r="A97" s="20">
        <v>96</v>
      </c>
      <c r="B97" s="25" t="s">
        <v>270</v>
      </c>
      <c r="C97" s="8" t="s">
        <v>79</v>
      </c>
      <c r="D97" s="8" t="s">
        <v>80</v>
      </c>
      <c r="E97" s="8" t="s">
        <v>81</v>
      </c>
      <c r="F97" s="9" t="s">
        <v>219</v>
      </c>
      <c r="G97" s="8" t="s">
        <v>283</v>
      </c>
      <c r="H97" s="9">
        <v>11500</v>
      </c>
      <c r="I97" s="21">
        <v>0</v>
      </c>
      <c r="J97" s="22">
        <v>11500</v>
      </c>
      <c r="K97" s="21">
        <v>0</v>
      </c>
      <c r="L97" s="21">
        <v>0</v>
      </c>
      <c r="M97" s="22">
        <v>0</v>
      </c>
      <c r="N97" s="21">
        <v>0</v>
      </c>
      <c r="O97" s="21">
        <v>0</v>
      </c>
      <c r="P97" s="23">
        <v>11500</v>
      </c>
    </row>
    <row r="98" spans="1:16" ht="24" x14ac:dyDescent="0.2">
      <c r="A98" s="20">
        <v>97</v>
      </c>
      <c r="B98" s="25" t="s">
        <v>271</v>
      </c>
      <c r="C98" s="8" t="s">
        <v>79</v>
      </c>
      <c r="D98" s="8" t="s">
        <v>80</v>
      </c>
      <c r="E98" s="8" t="s">
        <v>81</v>
      </c>
      <c r="F98" s="9" t="s">
        <v>220</v>
      </c>
      <c r="G98" s="8" t="s">
        <v>283</v>
      </c>
      <c r="H98" s="9">
        <v>11500</v>
      </c>
      <c r="I98" s="21">
        <v>0</v>
      </c>
      <c r="J98" s="22">
        <v>11500</v>
      </c>
      <c r="K98" s="21">
        <v>0</v>
      </c>
      <c r="L98" s="21">
        <v>0</v>
      </c>
      <c r="M98" s="22">
        <v>0</v>
      </c>
      <c r="N98" s="21">
        <v>0</v>
      </c>
      <c r="O98" s="21">
        <v>0</v>
      </c>
      <c r="P98" s="23">
        <v>11500</v>
      </c>
    </row>
    <row r="99" spans="1:16" ht="25.5" x14ac:dyDescent="0.2">
      <c r="A99" s="20">
        <v>98</v>
      </c>
      <c r="B99" s="25" t="s">
        <v>272</v>
      </c>
      <c r="C99" s="8" t="s">
        <v>79</v>
      </c>
      <c r="D99" s="8" t="s">
        <v>80</v>
      </c>
      <c r="E99" s="8" t="s">
        <v>81</v>
      </c>
      <c r="F99" s="9" t="s">
        <v>220</v>
      </c>
      <c r="G99" s="8" t="s">
        <v>283</v>
      </c>
      <c r="H99" s="9">
        <v>25000</v>
      </c>
      <c r="I99" s="21">
        <v>0</v>
      </c>
      <c r="J99" s="22">
        <v>25000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3">
        <v>25000</v>
      </c>
    </row>
    <row r="100" spans="1:16" ht="24" x14ac:dyDescent="0.2">
      <c r="A100" s="20">
        <v>99</v>
      </c>
      <c r="B100" s="25" t="s">
        <v>273</v>
      </c>
      <c r="C100" s="8" t="s">
        <v>79</v>
      </c>
      <c r="D100" s="8" t="s">
        <v>80</v>
      </c>
      <c r="E100" s="8" t="s">
        <v>81</v>
      </c>
      <c r="F100" s="9" t="s">
        <v>220</v>
      </c>
      <c r="G100" s="8" t="s">
        <v>283</v>
      </c>
      <c r="H100" s="9">
        <v>30000</v>
      </c>
      <c r="I100" s="21">
        <v>0</v>
      </c>
      <c r="J100" s="22">
        <v>30000</v>
      </c>
      <c r="K100" s="21">
        <v>0</v>
      </c>
      <c r="L100" s="21">
        <v>0</v>
      </c>
      <c r="M100" s="22">
        <v>0</v>
      </c>
      <c r="N100" s="21">
        <v>0</v>
      </c>
      <c r="O100" s="21">
        <v>0</v>
      </c>
      <c r="P100" s="23">
        <v>30000</v>
      </c>
    </row>
    <row r="101" spans="1:16" ht="25.5" x14ac:dyDescent="0.2">
      <c r="A101" s="20">
        <v>100</v>
      </c>
      <c r="B101" s="25" t="s">
        <v>274</v>
      </c>
      <c r="C101" s="8" t="s">
        <v>79</v>
      </c>
      <c r="D101" s="8" t="s">
        <v>80</v>
      </c>
      <c r="E101" s="8" t="s">
        <v>81</v>
      </c>
      <c r="F101" s="9" t="s">
        <v>219</v>
      </c>
      <c r="G101" s="8" t="s">
        <v>283</v>
      </c>
      <c r="H101" s="9">
        <v>11500</v>
      </c>
      <c r="I101" s="21">
        <v>0</v>
      </c>
      <c r="J101" s="22">
        <v>11500</v>
      </c>
      <c r="K101" s="21">
        <v>0</v>
      </c>
      <c r="L101" s="21">
        <v>0</v>
      </c>
      <c r="M101" s="22">
        <v>0</v>
      </c>
      <c r="N101" s="21">
        <v>0</v>
      </c>
      <c r="O101" s="21">
        <v>0</v>
      </c>
      <c r="P101" s="23">
        <v>11500</v>
      </c>
    </row>
    <row r="102" spans="1:16" ht="25.5" x14ac:dyDescent="0.2">
      <c r="A102" s="20">
        <v>101</v>
      </c>
      <c r="B102" s="25" t="s">
        <v>275</v>
      </c>
      <c r="C102" s="8" t="s">
        <v>79</v>
      </c>
      <c r="D102" s="8" t="s">
        <v>80</v>
      </c>
      <c r="E102" s="8" t="s">
        <v>81</v>
      </c>
      <c r="F102" s="9" t="s">
        <v>220</v>
      </c>
      <c r="G102" s="8" t="s">
        <v>283</v>
      </c>
      <c r="H102" s="9">
        <v>11500</v>
      </c>
      <c r="I102" s="21">
        <v>0</v>
      </c>
      <c r="J102" s="22">
        <v>11500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3">
        <v>11500</v>
      </c>
    </row>
    <row r="103" spans="1:16" ht="25.5" x14ac:dyDescent="0.2">
      <c r="A103" s="20">
        <v>102</v>
      </c>
      <c r="B103" s="25" t="s">
        <v>276</v>
      </c>
      <c r="C103" s="8" t="s">
        <v>79</v>
      </c>
      <c r="D103" s="8" t="s">
        <v>80</v>
      </c>
      <c r="E103" s="8" t="s">
        <v>81</v>
      </c>
      <c r="F103" s="9" t="s">
        <v>219</v>
      </c>
      <c r="G103" s="8" t="s">
        <v>283</v>
      </c>
      <c r="H103" s="9">
        <v>11500</v>
      </c>
      <c r="I103" s="21">
        <v>0</v>
      </c>
      <c r="J103" s="22">
        <v>11500</v>
      </c>
      <c r="K103" s="21">
        <v>0</v>
      </c>
      <c r="L103" s="21">
        <v>0</v>
      </c>
      <c r="M103" s="22">
        <v>0</v>
      </c>
      <c r="N103" s="21">
        <v>0</v>
      </c>
      <c r="O103" s="21">
        <v>0</v>
      </c>
      <c r="P103" s="23">
        <v>11500</v>
      </c>
    </row>
    <row r="104" spans="1:16" ht="24" x14ac:dyDescent="0.2">
      <c r="A104" s="20">
        <v>103</v>
      </c>
      <c r="B104" s="25" t="s">
        <v>116</v>
      </c>
      <c r="C104" s="8" t="s">
        <v>188</v>
      </c>
      <c r="D104" s="8" t="s">
        <v>158</v>
      </c>
      <c r="E104" s="8" t="s">
        <v>115</v>
      </c>
      <c r="F104" s="9" t="s">
        <v>220</v>
      </c>
      <c r="G104" s="8" t="s">
        <v>284</v>
      </c>
      <c r="H104" s="9">
        <v>150000</v>
      </c>
      <c r="I104" s="21">
        <v>0</v>
      </c>
      <c r="J104" s="22">
        <v>150000</v>
      </c>
      <c r="K104" s="21">
        <v>4305</v>
      </c>
      <c r="L104" s="21">
        <v>23866.62</v>
      </c>
      <c r="M104" s="21">
        <v>4560</v>
      </c>
      <c r="N104" s="21">
        <v>0</v>
      </c>
      <c r="O104" s="21">
        <v>32731.62</v>
      </c>
      <c r="P104" s="23">
        <v>117268.38</v>
      </c>
    </row>
    <row r="105" spans="1:16" ht="25.5" x14ac:dyDescent="0.2">
      <c r="A105" s="20">
        <v>104</v>
      </c>
      <c r="B105" s="25" t="s">
        <v>122</v>
      </c>
      <c r="C105" s="8" t="s">
        <v>188</v>
      </c>
      <c r="D105" s="8" t="s">
        <v>123</v>
      </c>
      <c r="E105" s="8" t="s">
        <v>115</v>
      </c>
      <c r="F105" s="9" t="s">
        <v>220</v>
      </c>
      <c r="G105" s="8" t="s">
        <v>284</v>
      </c>
      <c r="H105" s="9">
        <v>70000</v>
      </c>
      <c r="I105" s="21">
        <v>0</v>
      </c>
      <c r="J105" s="22">
        <v>70000</v>
      </c>
      <c r="K105" s="21">
        <v>2009</v>
      </c>
      <c r="L105" s="21">
        <v>5368.48</v>
      </c>
      <c r="M105" s="22">
        <v>2128</v>
      </c>
      <c r="N105" s="21">
        <v>0</v>
      </c>
      <c r="O105" s="21">
        <v>9505.48</v>
      </c>
      <c r="P105" s="23">
        <v>60494.520000000004</v>
      </c>
    </row>
    <row r="106" spans="1:16" ht="25.5" x14ac:dyDescent="0.2">
      <c r="A106" s="20">
        <v>105</v>
      </c>
      <c r="B106" s="25" t="s">
        <v>132</v>
      </c>
      <c r="C106" s="8" t="s">
        <v>188</v>
      </c>
      <c r="D106" s="8" t="s">
        <v>125</v>
      </c>
      <c r="E106" s="8" t="s">
        <v>115</v>
      </c>
      <c r="F106" s="9" t="s">
        <v>219</v>
      </c>
      <c r="G106" s="8" t="s">
        <v>284</v>
      </c>
      <c r="H106" s="9">
        <v>70000</v>
      </c>
      <c r="I106" s="21">
        <v>0</v>
      </c>
      <c r="J106" s="22">
        <v>70000</v>
      </c>
      <c r="K106" s="21">
        <v>2009</v>
      </c>
      <c r="L106" s="21">
        <v>4828.43</v>
      </c>
      <c r="M106" s="22">
        <v>2128</v>
      </c>
      <c r="N106" s="21">
        <v>2700.24</v>
      </c>
      <c r="O106" s="21">
        <v>11665.67</v>
      </c>
      <c r="P106" s="23">
        <v>58334.33</v>
      </c>
    </row>
    <row r="107" spans="1:16" ht="24" x14ac:dyDescent="0.2">
      <c r="A107" s="20">
        <v>106</v>
      </c>
      <c r="B107" s="25" t="s">
        <v>150</v>
      </c>
      <c r="C107" s="8" t="s">
        <v>172</v>
      </c>
      <c r="D107" s="8" t="s">
        <v>56</v>
      </c>
      <c r="E107" s="8" t="s">
        <v>115</v>
      </c>
      <c r="F107" s="9" t="s">
        <v>220</v>
      </c>
      <c r="G107" s="8" t="s">
        <v>284</v>
      </c>
      <c r="H107" s="9">
        <v>80000</v>
      </c>
      <c r="I107" s="21">
        <v>0</v>
      </c>
      <c r="J107" s="22">
        <v>80000</v>
      </c>
      <c r="K107" s="21">
        <v>2296</v>
      </c>
      <c r="L107" s="21">
        <v>7400.87</v>
      </c>
      <c r="M107" s="21">
        <v>2432</v>
      </c>
      <c r="N107" s="21">
        <v>0</v>
      </c>
      <c r="O107" s="21">
        <v>12128.869999999999</v>
      </c>
      <c r="P107" s="23">
        <v>67871.13</v>
      </c>
    </row>
    <row r="108" spans="1:16" ht="25.5" x14ac:dyDescent="0.2">
      <c r="A108" s="20">
        <v>107</v>
      </c>
      <c r="B108" s="25" t="s">
        <v>239</v>
      </c>
      <c r="C108" s="8" t="s">
        <v>172</v>
      </c>
      <c r="D108" s="8" t="s">
        <v>240</v>
      </c>
      <c r="E108" s="8" t="s">
        <v>115</v>
      </c>
      <c r="F108" s="9" t="s">
        <v>219</v>
      </c>
      <c r="G108" s="8" t="s">
        <v>284</v>
      </c>
      <c r="H108" s="9">
        <v>45000</v>
      </c>
      <c r="I108" s="21">
        <v>0</v>
      </c>
      <c r="J108" s="22">
        <v>45000</v>
      </c>
      <c r="K108" s="21">
        <v>1291.5</v>
      </c>
      <c r="L108" s="21">
        <v>1148.33</v>
      </c>
      <c r="M108" s="22">
        <v>1368</v>
      </c>
      <c r="N108" s="21">
        <v>0</v>
      </c>
      <c r="O108" s="21">
        <v>3807.83</v>
      </c>
      <c r="P108" s="23">
        <v>41192.17</v>
      </c>
    </row>
    <row r="109" spans="1:16" ht="25.5" x14ac:dyDescent="0.2">
      <c r="A109" s="20">
        <v>108</v>
      </c>
      <c r="B109" s="25" t="s">
        <v>147</v>
      </c>
      <c r="C109" s="8" t="s">
        <v>174</v>
      </c>
      <c r="D109" s="8" t="s">
        <v>8</v>
      </c>
      <c r="E109" s="8" t="s">
        <v>115</v>
      </c>
      <c r="F109" s="9" t="s">
        <v>219</v>
      </c>
      <c r="G109" s="8" t="s">
        <v>284</v>
      </c>
      <c r="H109" s="9">
        <v>50000</v>
      </c>
      <c r="I109" s="21">
        <v>0</v>
      </c>
      <c r="J109" s="22">
        <v>50000</v>
      </c>
      <c r="K109" s="21">
        <v>1435</v>
      </c>
      <c r="L109" s="21">
        <v>1854</v>
      </c>
      <c r="M109" s="21">
        <v>1520</v>
      </c>
      <c r="N109" s="21">
        <v>0</v>
      </c>
      <c r="O109" s="21">
        <v>4809</v>
      </c>
      <c r="P109" s="23">
        <v>45191</v>
      </c>
    </row>
    <row r="110" spans="1:16" ht="24" x14ac:dyDescent="0.2">
      <c r="A110" s="20">
        <v>109</v>
      </c>
      <c r="B110" s="25" t="s">
        <v>137</v>
      </c>
      <c r="C110" s="8" t="s">
        <v>174</v>
      </c>
      <c r="D110" s="8" t="s">
        <v>8</v>
      </c>
      <c r="E110" s="8" t="s">
        <v>115</v>
      </c>
      <c r="F110" s="9" t="s">
        <v>219</v>
      </c>
      <c r="G110" s="8" t="s">
        <v>284</v>
      </c>
      <c r="H110" s="9">
        <v>50000</v>
      </c>
      <c r="I110" s="21">
        <v>0</v>
      </c>
      <c r="J110" s="22">
        <v>50000</v>
      </c>
      <c r="K110" s="21">
        <v>1435</v>
      </c>
      <c r="L110" s="21">
        <v>1448.96</v>
      </c>
      <c r="M110" s="22">
        <v>1520</v>
      </c>
      <c r="N110" s="21">
        <v>2800.24</v>
      </c>
      <c r="O110" s="21">
        <v>7204.2</v>
      </c>
      <c r="P110" s="23">
        <v>42795.8</v>
      </c>
    </row>
    <row r="111" spans="1:16" ht="25.5" x14ac:dyDescent="0.2">
      <c r="A111" s="20">
        <v>110</v>
      </c>
      <c r="B111" s="25" t="s">
        <v>241</v>
      </c>
      <c r="C111" s="8" t="s">
        <v>174</v>
      </c>
      <c r="D111" s="8" t="s">
        <v>8</v>
      </c>
      <c r="E111" s="8" t="s">
        <v>115</v>
      </c>
      <c r="F111" s="9" t="s">
        <v>219</v>
      </c>
      <c r="G111" s="8" t="s">
        <v>284</v>
      </c>
      <c r="H111" s="9">
        <v>50000</v>
      </c>
      <c r="I111" s="21">
        <v>0</v>
      </c>
      <c r="J111" s="22">
        <v>50000</v>
      </c>
      <c r="K111" s="21">
        <v>1435</v>
      </c>
      <c r="L111" s="21">
        <v>1854</v>
      </c>
      <c r="M111" s="22">
        <v>1520</v>
      </c>
      <c r="N111" s="21">
        <v>100</v>
      </c>
      <c r="O111" s="21">
        <v>4909</v>
      </c>
      <c r="P111" s="23">
        <v>45091</v>
      </c>
    </row>
    <row r="112" spans="1:16" ht="24" x14ac:dyDescent="0.2">
      <c r="A112" s="20">
        <v>111</v>
      </c>
      <c r="B112" s="25" t="s">
        <v>128</v>
      </c>
      <c r="C112" s="8" t="s">
        <v>173</v>
      </c>
      <c r="D112" s="8" t="s">
        <v>156</v>
      </c>
      <c r="E112" s="8" t="s">
        <v>115</v>
      </c>
      <c r="F112" s="9" t="s">
        <v>219</v>
      </c>
      <c r="G112" s="8" t="s">
        <v>284</v>
      </c>
      <c r="H112" s="9">
        <v>150000</v>
      </c>
      <c r="I112" s="21">
        <v>0</v>
      </c>
      <c r="J112" s="22">
        <v>150000</v>
      </c>
      <c r="K112" s="21">
        <v>4305</v>
      </c>
      <c r="L112" s="21">
        <v>23866.62</v>
      </c>
      <c r="M112" s="21">
        <v>4560</v>
      </c>
      <c r="N112" s="21">
        <v>0</v>
      </c>
      <c r="O112" s="21">
        <v>32731.62</v>
      </c>
      <c r="P112" s="23">
        <v>117268.38</v>
      </c>
    </row>
    <row r="113" spans="1:16" ht="25.5" x14ac:dyDescent="0.2">
      <c r="A113" s="20">
        <v>112</v>
      </c>
      <c r="B113" s="25" t="s">
        <v>151</v>
      </c>
      <c r="C113" s="8" t="s">
        <v>173</v>
      </c>
      <c r="D113" s="8" t="s">
        <v>152</v>
      </c>
      <c r="E113" s="8" t="s">
        <v>115</v>
      </c>
      <c r="F113" s="9" t="s">
        <v>219</v>
      </c>
      <c r="G113" s="8" t="s">
        <v>284</v>
      </c>
      <c r="H113" s="9">
        <v>45000</v>
      </c>
      <c r="I113" s="21">
        <v>0</v>
      </c>
      <c r="J113" s="22">
        <v>45000</v>
      </c>
      <c r="K113" s="21">
        <v>1291.5</v>
      </c>
      <c r="L113" s="21">
        <v>1148.33</v>
      </c>
      <c r="M113" s="22">
        <v>1368</v>
      </c>
      <c r="N113" s="21">
        <v>100</v>
      </c>
      <c r="O113" s="21">
        <v>3907.83</v>
      </c>
      <c r="P113" s="23">
        <v>41092.17</v>
      </c>
    </row>
    <row r="114" spans="1:16" ht="25.5" x14ac:dyDescent="0.2">
      <c r="A114" s="20">
        <v>113</v>
      </c>
      <c r="B114" s="25" t="s">
        <v>153</v>
      </c>
      <c r="C114" s="8" t="s">
        <v>173</v>
      </c>
      <c r="D114" s="8" t="s">
        <v>154</v>
      </c>
      <c r="E114" s="8" t="s">
        <v>115</v>
      </c>
      <c r="F114" s="9" t="s">
        <v>219</v>
      </c>
      <c r="G114" s="8" t="s">
        <v>284</v>
      </c>
      <c r="H114" s="9">
        <v>46000</v>
      </c>
      <c r="I114" s="21">
        <v>0</v>
      </c>
      <c r="J114" s="22">
        <v>46000</v>
      </c>
      <c r="K114" s="21">
        <v>1320.2</v>
      </c>
      <c r="L114" s="21">
        <v>1289.46</v>
      </c>
      <c r="M114" s="21">
        <v>1398.4</v>
      </c>
      <c r="N114" s="21">
        <v>0</v>
      </c>
      <c r="O114" s="21">
        <v>4008.06</v>
      </c>
      <c r="P114" s="23">
        <v>41991.94</v>
      </c>
    </row>
    <row r="115" spans="1:16" ht="25.5" x14ac:dyDescent="0.2">
      <c r="A115" s="20">
        <v>114</v>
      </c>
      <c r="B115" s="25" t="s">
        <v>199</v>
      </c>
      <c r="C115" s="8" t="s">
        <v>173</v>
      </c>
      <c r="D115" s="8" t="s">
        <v>212</v>
      </c>
      <c r="E115" s="8" t="s">
        <v>115</v>
      </c>
      <c r="F115" s="9" t="s">
        <v>220</v>
      </c>
      <c r="G115" s="8" t="s">
        <v>284</v>
      </c>
      <c r="H115" s="9">
        <v>36000</v>
      </c>
      <c r="I115" s="21">
        <v>0</v>
      </c>
      <c r="J115" s="22">
        <v>36000</v>
      </c>
      <c r="K115" s="21">
        <v>1033.2</v>
      </c>
      <c r="L115" s="21">
        <v>0</v>
      </c>
      <c r="M115" s="22">
        <v>1094.4000000000001</v>
      </c>
      <c r="N115" s="21">
        <v>100</v>
      </c>
      <c r="O115" s="21">
        <v>2227.6000000000004</v>
      </c>
      <c r="P115" s="23">
        <v>33772.400000000001</v>
      </c>
    </row>
    <row r="116" spans="1:16" ht="25.5" x14ac:dyDescent="0.2">
      <c r="A116" s="20">
        <v>115</v>
      </c>
      <c r="B116" s="25" t="s">
        <v>108</v>
      </c>
      <c r="C116" s="8" t="s">
        <v>222</v>
      </c>
      <c r="D116" s="8" t="s">
        <v>149</v>
      </c>
      <c r="E116" s="8" t="s">
        <v>115</v>
      </c>
      <c r="F116" s="9" t="s">
        <v>220</v>
      </c>
      <c r="G116" s="8" t="s">
        <v>284</v>
      </c>
      <c r="H116" s="9">
        <v>150000</v>
      </c>
      <c r="I116" s="21">
        <v>0</v>
      </c>
      <c r="J116" s="22">
        <v>150000</v>
      </c>
      <c r="K116" s="21">
        <v>4305</v>
      </c>
      <c r="L116" s="21">
        <v>23866.62</v>
      </c>
      <c r="M116" s="22">
        <v>4560</v>
      </c>
      <c r="N116" s="21">
        <v>0</v>
      </c>
      <c r="O116" s="21">
        <v>32731.62</v>
      </c>
      <c r="P116" s="23">
        <v>117268.38</v>
      </c>
    </row>
    <row r="117" spans="1:16" ht="25.5" x14ac:dyDescent="0.2">
      <c r="A117" s="20">
        <v>116</v>
      </c>
      <c r="B117" s="25" t="s">
        <v>224</v>
      </c>
      <c r="C117" s="8" t="s">
        <v>222</v>
      </c>
      <c r="D117" s="8" t="s">
        <v>225</v>
      </c>
      <c r="E117" s="8" t="s">
        <v>115</v>
      </c>
      <c r="F117" s="9" t="s">
        <v>219</v>
      </c>
      <c r="G117" s="8" t="s">
        <v>284</v>
      </c>
      <c r="H117" s="9">
        <v>100000</v>
      </c>
      <c r="I117" s="21">
        <v>0</v>
      </c>
      <c r="J117" s="22">
        <v>100000</v>
      </c>
      <c r="K117" s="21">
        <v>2870</v>
      </c>
      <c r="L117" s="21">
        <v>12105.37</v>
      </c>
      <c r="M117" s="21">
        <v>3040</v>
      </c>
      <c r="N117" s="21">
        <v>0</v>
      </c>
      <c r="O117" s="21">
        <v>18015.370000000003</v>
      </c>
      <c r="P117" s="23">
        <v>81984.63</v>
      </c>
    </row>
    <row r="118" spans="1:16" ht="25.5" x14ac:dyDescent="0.2">
      <c r="A118" s="20">
        <v>117</v>
      </c>
      <c r="B118" s="25" t="s">
        <v>242</v>
      </c>
      <c r="C118" s="8" t="s">
        <v>222</v>
      </c>
      <c r="D118" s="8" t="s">
        <v>243</v>
      </c>
      <c r="E118" s="8" t="s">
        <v>115</v>
      </c>
      <c r="F118" s="9" t="s">
        <v>220</v>
      </c>
      <c r="G118" s="8" t="s">
        <v>284</v>
      </c>
      <c r="H118" s="9">
        <v>80000</v>
      </c>
      <c r="I118" s="21">
        <v>0</v>
      </c>
      <c r="J118" s="22">
        <v>80000</v>
      </c>
      <c r="K118" s="21">
        <v>2296</v>
      </c>
      <c r="L118" s="21">
        <v>7063.34</v>
      </c>
      <c r="M118" s="22">
        <v>2432</v>
      </c>
      <c r="N118" s="21">
        <v>1350.12</v>
      </c>
      <c r="O118" s="21">
        <v>13141.46</v>
      </c>
      <c r="P118" s="23">
        <v>66858.540000000008</v>
      </c>
    </row>
    <row r="119" spans="1:16" ht="25.5" x14ac:dyDescent="0.2">
      <c r="A119" s="20">
        <v>118</v>
      </c>
      <c r="B119" s="25" t="s">
        <v>126</v>
      </c>
      <c r="C119" s="8" t="s">
        <v>222</v>
      </c>
      <c r="D119" s="8" t="s">
        <v>127</v>
      </c>
      <c r="E119" s="8" t="s">
        <v>115</v>
      </c>
      <c r="F119" s="9" t="s">
        <v>220</v>
      </c>
      <c r="G119" s="8" t="s">
        <v>284</v>
      </c>
      <c r="H119" s="9">
        <v>45000</v>
      </c>
      <c r="I119" s="21">
        <v>0</v>
      </c>
      <c r="J119" s="22">
        <v>45000</v>
      </c>
      <c r="K119" s="21">
        <v>1291.5</v>
      </c>
      <c r="L119" s="21">
        <v>1148.33</v>
      </c>
      <c r="M119" s="21">
        <v>1368</v>
      </c>
      <c r="N119" s="21">
        <v>0</v>
      </c>
      <c r="O119" s="21">
        <v>3807.83</v>
      </c>
      <c r="P119" s="23">
        <v>41192.17</v>
      </c>
    </row>
    <row r="120" spans="1:16" ht="25.5" x14ac:dyDescent="0.2">
      <c r="A120" s="20">
        <v>119</v>
      </c>
      <c r="B120" s="25" t="s">
        <v>244</v>
      </c>
      <c r="C120" s="8" t="s">
        <v>222</v>
      </c>
      <c r="D120" s="8" t="s">
        <v>245</v>
      </c>
      <c r="E120" s="8" t="s">
        <v>115</v>
      </c>
      <c r="F120" s="9" t="s">
        <v>220</v>
      </c>
      <c r="G120" s="8" t="s">
        <v>284</v>
      </c>
      <c r="H120" s="9">
        <v>45000</v>
      </c>
      <c r="I120" s="21">
        <v>0</v>
      </c>
      <c r="J120" s="22">
        <v>45000</v>
      </c>
      <c r="K120" s="21">
        <v>1291.5</v>
      </c>
      <c r="L120" s="21">
        <v>743.29</v>
      </c>
      <c r="M120" s="22">
        <v>1368</v>
      </c>
      <c r="N120" s="21">
        <v>2700.24</v>
      </c>
      <c r="O120" s="21">
        <v>6103.03</v>
      </c>
      <c r="P120" s="23">
        <v>38896.97</v>
      </c>
    </row>
    <row r="121" spans="1:16" ht="25.5" x14ac:dyDescent="0.2">
      <c r="A121" s="20">
        <v>120</v>
      </c>
      <c r="B121" s="25" t="s">
        <v>254</v>
      </c>
      <c r="C121" s="8" t="s">
        <v>222</v>
      </c>
      <c r="D121" s="8" t="s">
        <v>257</v>
      </c>
      <c r="E121" s="8" t="s">
        <v>115</v>
      </c>
      <c r="F121" s="9" t="s">
        <v>220</v>
      </c>
      <c r="G121" s="8" t="s">
        <v>284</v>
      </c>
      <c r="H121" s="9">
        <v>70000</v>
      </c>
      <c r="I121" s="21">
        <v>0</v>
      </c>
      <c r="J121" s="22">
        <v>70000</v>
      </c>
      <c r="K121" s="21">
        <v>2009</v>
      </c>
      <c r="L121" s="21">
        <v>5368.48</v>
      </c>
      <c r="M121" s="22">
        <v>2128</v>
      </c>
      <c r="N121" s="21">
        <v>0</v>
      </c>
      <c r="O121" s="21">
        <v>9505.48</v>
      </c>
      <c r="P121" s="23">
        <v>60494.520000000004</v>
      </c>
    </row>
    <row r="122" spans="1:16" ht="24" x14ac:dyDescent="0.2">
      <c r="A122" s="20">
        <v>121</v>
      </c>
      <c r="B122" s="25" t="s">
        <v>117</v>
      </c>
      <c r="C122" s="8" t="s">
        <v>187</v>
      </c>
      <c r="D122" s="8" t="s">
        <v>159</v>
      </c>
      <c r="E122" s="8" t="s">
        <v>115</v>
      </c>
      <c r="F122" s="9" t="s">
        <v>220</v>
      </c>
      <c r="G122" s="8" t="s">
        <v>284</v>
      </c>
      <c r="H122" s="9">
        <v>150000</v>
      </c>
      <c r="I122" s="21">
        <v>0</v>
      </c>
      <c r="J122" s="22">
        <v>150000</v>
      </c>
      <c r="K122" s="21">
        <v>4305</v>
      </c>
      <c r="L122" s="21">
        <v>23866.62</v>
      </c>
      <c r="M122" s="21">
        <v>4560</v>
      </c>
      <c r="N122" s="21">
        <v>0</v>
      </c>
      <c r="O122" s="21">
        <v>32731.62</v>
      </c>
      <c r="P122" s="23">
        <v>117268.38</v>
      </c>
    </row>
    <row r="123" spans="1:16" ht="25.5" x14ac:dyDescent="0.2">
      <c r="A123" s="20">
        <v>122</v>
      </c>
      <c r="B123" s="25" t="s">
        <v>120</v>
      </c>
      <c r="C123" s="8" t="s">
        <v>187</v>
      </c>
      <c r="D123" s="8" t="s">
        <v>121</v>
      </c>
      <c r="E123" s="8" t="s">
        <v>115</v>
      </c>
      <c r="F123" s="9" t="s">
        <v>219</v>
      </c>
      <c r="G123" s="8" t="s">
        <v>284</v>
      </c>
      <c r="H123" s="9">
        <v>50000</v>
      </c>
      <c r="I123" s="21">
        <v>0</v>
      </c>
      <c r="J123" s="22">
        <v>50000</v>
      </c>
      <c r="K123" s="21">
        <v>1435</v>
      </c>
      <c r="L123" s="21">
        <v>1651.48</v>
      </c>
      <c r="M123" s="22">
        <v>1520</v>
      </c>
      <c r="N123" s="21">
        <v>1350.12</v>
      </c>
      <c r="O123" s="21">
        <v>5956.5999999999995</v>
      </c>
      <c r="P123" s="23">
        <v>44043.4</v>
      </c>
    </row>
    <row r="124" spans="1:16" ht="25.5" x14ac:dyDescent="0.2">
      <c r="A124" s="20">
        <v>123</v>
      </c>
      <c r="B124" s="25" t="s">
        <v>198</v>
      </c>
      <c r="C124" s="8" t="s">
        <v>187</v>
      </c>
      <c r="D124" s="8" t="s">
        <v>250</v>
      </c>
      <c r="E124" s="8" t="s">
        <v>115</v>
      </c>
      <c r="F124" s="9" t="s">
        <v>220</v>
      </c>
      <c r="G124" s="8" t="s">
        <v>284</v>
      </c>
      <c r="H124" s="9">
        <v>47000</v>
      </c>
      <c r="I124" s="21">
        <v>0</v>
      </c>
      <c r="J124" s="22">
        <v>47000</v>
      </c>
      <c r="K124" s="21">
        <v>1348.9</v>
      </c>
      <c r="L124" s="21">
        <v>1228.08</v>
      </c>
      <c r="M124" s="21">
        <v>1428.8</v>
      </c>
      <c r="N124" s="21">
        <v>1350.12</v>
      </c>
      <c r="O124" s="21">
        <v>5355.9</v>
      </c>
      <c r="P124" s="23">
        <v>41644.1</v>
      </c>
    </row>
    <row r="125" spans="1:16" ht="24" x14ac:dyDescent="0.2">
      <c r="A125" s="20">
        <v>124</v>
      </c>
      <c r="B125" s="25" t="s">
        <v>111</v>
      </c>
      <c r="C125" s="8" t="s">
        <v>189</v>
      </c>
      <c r="D125" s="8" t="s">
        <v>148</v>
      </c>
      <c r="E125" s="8" t="s">
        <v>115</v>
      </c>
      <c r="F125" s="9" t="s">
        <v>219</v>
      </c>
      <c r="G125" s="8" t="s">
        <v>284</v>
      </c>
      <c r="H125" s="9">
        <v>150000</v>
      </c>
      <c r="I125" s="21">
        <v>0</v>
      </c>
      <c r="J125" s="22">
        <v>150000</v>
      </c>
      <c r="K125" s="21">
        <v>4305</v>
      </c>
      <c r="L125" s="21">
        <v>23866.62</v>
      </c>
      <c r="M125" s="22">
        <v>4560</v>
      </c>
      <c r="N125" s="21">
        <v>5664</v>
      </c>
      <c r="O125" s="21">
        <v>38395.619999999995</v>
      </c>
      <c r="P125" s="23">
        <v>111604.38</v>
      </c>
    </row>
    <row r="126" spans="1:16" ht="25.5" x14ac:dyDescent="0.2">
      <c r="A126" s="20">
        <v>125</v>
      </c>
      <c r="B126" s="25" t="s">
        <v>204</v>
      </c>
      <c r="C126" s="8" t="s">
        <v>160</v>
      </c>
      <c r="D126" s="8" t="s">
        <v>262</v>
      </c>
      <c r="E126" s="8" t="s">
        <v>115</v>
      </c>
      <c r="F126" s="9" t="s">
        <v>219</v>
      </c>
      <c r="G126" s="8" t="s">
        <v>284</v>
      </c>
      <c r="H126" s="9">
        <v>110000</v>
      </c>
      <c r="I126" s="21">
        <v>0</v>
      </c>
      <c r="J126" s="22">
        <v>110000</v>
      </c>
      <c r="K126" s="21">
        <v>3157</v>
      </c>
      <c r="L126" s="21">
        <v>14457.62</v>
      </c>
      <c r="M126" s="22">
        <v>3344</v>
      </c>
      <c r="N126" s="21">
        <v>0</v>
      </c>
      <c r="O126" s="21">
        <v>20958.620000000003</v>
      </c>
      <c r="P126" s="23">
        <v>89041.38</v>
      </c>
    </row>
    <row r="127" spans="1:16" ht="25.5" x14ac:dyDescent="0.2">
      <c r="A127" s="20">
        <v>126</v>
      </c>
      <c r="B127" s="25" t="s">
        <v>263</v>
      </c>
      <c r="C127" s="8" t="s">
        <v>160</v>
      </c>
      <c r="D127" s="8" t="s">
        <v>264</v>
      </c>
      <c r="E127" s="8" t="s">
        <v>115</v>
      </c>
      <c r="F127" s="9" t="s">
        <v>220</v>
      </c>
      <c r="G127" s="8" t="s">
        <v>284</v>
      </c>
      <c r="H127" s="9">
        <v>110000</v>
      </c>
      <c r="I127" s="21">
        <v>0</v>
      </c>
      <c r="J127" s="22">
        <v>110000</v>
      </c>
      <c r="K127" s="21">
        <v>3157</v>
      </c>
      <c r="L127" s="21">
        <v>14457.62</v>
      </c>
      <c r="M127" s="21">
        <v>3344</v>
      </c>
      <c r="N127" s="21">
        <v>0</v>
      </c>
      <c r="O127" s="21">
        <v>20958.620000000003</v>
      </c>
      <c r="P127" s="23">
        <v>89041.38</v>
      </c>
    </row>
    <row r="128" spans="1:16" ht="25.5" x14ac:dyDescent="0.2">
      <c r="A128" s="20">
        <v>127</v>
      </c>
      <c r="B128" s="25" t="s">
        <v>227</v>
      </c>
      <c r="C128" s="8" t="s">
        <v>160</v>
      </c>
      <c r="D128" s="8" t="s">
        <v>226</v>
      </c>
      <c r="E128" s="8" t="s">
        <v>115</v>
      </c>
      <c r="F128" s="9" t="s">
        <v>219</v>
      </c>
      <c r="G128" s="8" t="s">
        <v>284</v>
      </c>
      <c r="H128" s="9">
        <v>45000</v>
      </c>
      <c r="I128" s="21">
        <v>0</v>
      </c>
      <c r="J128" s="22">
        <v>45000</v>
      </c>
      <c r="K128" s="21">
        <v>1291.5</v>
      </c>
      <c r="L128" s="21">
        <v>1148.33</v>
      </c>
      <c r="M128" s="22">
        <v>1368</v>
      </c>
      <c r="N128" s="21">
        <v>718</v>
      </c>
      <c r="O128" s="21">
        <v>4525.83</v>
      </c>
      <c r="P128" s="23">
        <v>40474.17</v>
      </c>
    </row>
    <row r="129" spans="1:16" ht="25.5" x14ac:dyDescent="0.2">
      <c r="A129" s="20">
        <v>128</v>
      </c>
      <c r="B129" s="25" t="s">
        <v>228</v>
      </c>
      <c r="C129" s="8" t="s">
        <v>160</v>
      </c>
      <c r="D129" s="8" t="s">
        <v>229</v>
      </c>
      <c r="E129" s="8" t="s">
        <v>115</v>
      </c>
      <c r="F129" s="9" t="s">
        <v>219</v>
      </c>
      <c r="G129" s="8" t="s">
        <v>284</v>
      </c>
      <c r="H129" s="9">
        <v>45000</v>
      </c>
      <c r="I129" s="21">
        <v>0</v>
      </c>
      <c r="J129" s="22">
        <v>45000</v>
      </c>
      <c r="K129" s="21">
        <v>1291.5</v>
      </c>
      <c r="L129" s="21">
        <v>1148.33</v>
      </c>
      <c r="M129" s="21">
        <v>1368</v>
      </c>
      <c r="N129" s="21">
        <v>0</v>
      </c>
      <c r="O129" s="21">
        <v>3807.83</v>
      </c>
      <c r="P129" s="23">
        <v>41192.17</v>
      </c>
    </row>
    <row r="130" spans="1:16" ht="24" x14ac:dyDescent="0.2">
      <c r="A130" s="20">
        <v>129</v>
      </c>
      <c r="B130" s="25" t="s">
        <v>203</v>
      </c>
      <c r="C130" s="8" t="s">
        <v>160</v>
      </c>
      <c r="D130" s="8" t="s">
        <v>226</v>
      </c>
      <c r="E130" s="8" t="s">
        <v>115</v>
      </c>
      <c r="F130" s="9" t="s">
        <v>219</v>
      </c>
      <c r="G130" s="8" t="s">
        <v>284</v>
      </c>
      <c r="H130" s="9">
        <v>45000</v>
      </c>
      <c r="I130" s="21">
        <v>0</v>
      </c>
      <c r="J130" s="22">
        <v>45000</v>
      </c>
      <c r="K130" s="21">
        <v>1291.5</v>
      </c>
      <c r="L130" s="21">
        <v>1148.33</v>
      </c>
      <c r="M130" s="22">
        <v>1368</v>
      </c>
      <c r="N130" s="21">
        <v>0</v>
      </c>
      <c r="O130" s="21">
        <v>3807.83</v>
      </c>
      <c r="P130" s="23">
        <v>41192.17</v>
      </c>
    </row>
    <row r="131" spans="1:16" ht="25.5" x14ac:dyDescent="0.2">
      <c r="A131" s="20">
        <v>130</v>
      </c>
      <c r="B131" s="25" t="s">
        <v>246</v>
      </c>
      <c r="C131" s="8" t="s">
        <v>160</v>
      </c>
      <c r="D131" s="8" t="s">
        <v>205</v>
      </c>
      <c r="E131" s="8" t="s">
        <v>115</v>
      </c>
      <c r="F131" s="9" t="s">
        <v>219</v>
      </c>
      <c r="G131" s="8" t="s">
        <v>284</v>
      </c>
      <c r="H131" s="9">
        <v>45000</v>
      </c>
      <c r="I131" s="21">
        <v>0</v>
      </c>
      <c r="J131" s="22">
        <v>45000</v>
      </c>
      <c r="K131" s="21">
        <v>1291.5</v>
      </c>
      <c r="L131" s="21">
        <v>1148.33</v>
      </c>
      <c r="M131" s="22">
        <v>1368</v>
      </c>
      <c r="N131" s="21">
        <v>0</v>
      </c>
      <c r="O131" s="21">
        <v>3807.83</v>
      </c>
      <c r="P131" s="23">
        <v>41192.17</v>
      </c>
    </row>
    <row r="132" spans="1:16" ht="25.5" x14ac:dyDescent="0.2">
      <c r="A132" s="20">
        <v>131</v>
      </c>
      <c r="B132" s="25" t="s">
        <v>138</v>
      </c>
      <c r="C132" s="8" t="s">
        <v>170</v>
      </c>
      <c r="D132" s="8" t="s">
        <v>100</v>
      </c>
      <c r="E132" s="8" t="s">
        <v>115</v>
      </c>
      <c r="F132" s="9" t="s">
        <v>219</v>
      </c>
      <c r="G132" s="8" t="s">
        <v>284</v>
      </c>
      <c r="H132" s="9">
        <v>70000</v>
      </c>
      <c r="I132" s="21">
        <v>0</v>
      </c>
      <c r="J132" s="22">
        <v>70000</v>
      </c>
      <c r="K132" s="21">
        <v>2009</v>
      </c>
      <c r="L132" s="21">
        <v>5368.48</v>
      </c>
      <c r="M132" s="21">
        <v>2128</v>
      </c>
      <c r="N132" s="21">
        <v>0</v>
      </c>
      <c r="O132" s="21">
        <v>9505.48</v>
      </c>
      <c r="P132" s="23">
        <v>60494.520000000004</v>
      </c>
    </row>
    <row r="133" spans="1:16" ht="25.5" x14ac:dyDescent="0.2">
      <c r="A133" s="20">
        <v>132</v>
      </c>
      <c r="B133" s="25" t="s">
        <v>215</v>
      </c>
      <c r="C133" s="8" t="s">
        <v>170</v>
      </c>
      <c r="D133" s="8" t="s">
        <v>70</v>
      </c>
      <c r="E133" s="8" t="s">
        <v>115</v>
      </c>
      <c r="F133" s="9" t="s">
        <v>219</v>
      </c>
      <c r="G133" s="8" t="s">
        <v>284</v>
      </c>
      <c r="H133" s="9">
        <v>50000</v>
      </c>
      <c r="I133" s="21">
        <v>0</v>
      </c>
      <c r="J133" s="22">
        <v>50000</v>
      </c>
      <c r="K133" s="21">
        <v>1435</v>
      </c>
      <c r="L133" s="21">
        <v>1854</v>
      </c>
      <c r="M133" s="22">
        <v>1520</v>
      </c>
      <c r="N133" s="21">
        <v>0</v>
      </c>
      <c r="O133" s="21">
        <v>4809</v>
      </c>
      <c r="P133" s="23">
        <v>45191</v>
      </c>
    </row>
    <row r="134" spans="1:16" ht="25.5" x14ac:dyDescent="0.2">
      <c r="A134" s="20">
        <v>133</v>
      </c>
      <c r="B134" s="25" t="s">
        <v>252</v>
      </c>
      <c r="C134" s="8" t="s">
        <v>170</v>
      </c>
      <c r="D134" s="8" t="s">
        <v>70</v>
      </c>
      <c r="E134" s="8" t="s">
        <v>115</v>
      </c>
      <c r="F134" s="9" t="s">
        <v>219</v>
      </c>
      <c r="G134" s="8" t="s">
        <v>284</v>
      </c>
      <c r="H134" s="9">
        <v>45000</v>
      </c>
      <c r="I134" s="21">
        <v>0</v>
      </c>
      <c r="J134" s="22">
        <v>45000</v>
      </c>
      <c r="K134" s="21">
        <v>1291.5</v>
      </c>
      <c r="L134" s="21">
        <v>1148.33</v>
      </c>
      <c r="M134" s="21">
        <v>1368</v>
      </c>
      <c r="N134" s="21">
        <v>0</v>
      </c>
      <c r="O134" s="21">
        <v>3807.83</v>
      </c>
      <c r="P134" s="23">
        <v>41192.17</v>
      </c>
    </row>
    <row r="135" spans="1:16" ht="25.5" x14ac:dyDescent="0.2">
      <c r="A135" s="20">
        <v>134</v>
      </c>
      <c r="B135" s="25" t="s">
        <v>119</v>
      </c>
      <c r="C135" s="8" t="s">
        <v>191</v>
      </c>
      <c r="D135" s="8" t="s">
        <v>214</v>
      </c>
      <c r="E135" s="8" t="s">
        <v>115</v>
      </c>
      <c r="F135" s="9" t="s">
        <v>219</v>
      </c>
      <c r="G135" s="8" t="s">
        <v>284</v>
      </c>
      <c r="H135" s="9">
        <v>120000</v>
      </c>
      <c r="I135" s="21">
        <v>0</v>
      </c>
      <c r="J135" s="22">
        <v>120000</v>
      </c>
      <c r="K135" s="21">
        <v>3444</v>
      </c>
      <c r="L135" s="21">
        <v>16809.87</v>
      </c>
      <c r="M135" s="22">
        <v>3648</v>
      </c>
      <c r="N135" s="21">
        <v>100</v>
      </c>
      <c r="O135" s="21">
        <v>24001.87</v>
      </c>
      <c r="P135" s="23">
        <v>95998.13</v>
      </c>
    </row>
    <row r="136" spans="1:16" ht="25.5" x14ac:dyDescent="0.2">
      <c r="A136" s="20">
        <v>135</v>
      </c>
      <c r="B136" s="25" t="s">
        <v>118</v>
      </c>
      <c r="C136" s="8" t="s">
        <v>190</v>
      </c>
      <c r="D136" s="8" t="s">
        <v>192</v>
      </c>
      <c r="E136" s="8" t="s">
        <v>115</v>
      </c>
      <c r="F136" s="9" t="s">
        <v>219</v>
      </c>
      <c r="G136" s="8" t="s">
        <v>284</v>
      </c>
      <c r="H136" s="9">
        <v>50000</v>
      </c>
      <c r="I136" s="21">
        <v>0</v>
      </c>
      <c r="J136" s="22">
        <v>50000</v>
      </c>
      <c r="K136" s="21">
        <v>1435</v>
      </c>
      <c r="L136" s="21">
        <v>1854</v>
      </c>
      <c r="M136" s="22">
        <v>1520</v>
      </c>
      <c r="N136" s="21">
        <v>100</v>
      </c>
      <c r="O136" s="21">
        <v>4909</v>
      </c>
      <c r="P136" s="23">
        <v>45091</v>
      </c>
    </row>
    <row r="137" spans="1:16" ht="25.5" x14ac:dyDescent="0.2">
      <c r="A137" s="20">
        <v>136</v>
      </c>
      <c r="B137" s="25" t="s">
        <v>139</v>
      </c>
      <c r="C137" s="8" t="s">
        <v>190</v>
      </c>
      <c r="D137" s="8" t="s">
        <v>192</v>
      </c>
      <c r="E137" s="8" t="s">
        <v>115</v>
      </c>
      <c r="F137" s="9" t="s">
        <v>220</v>
      </c>
      <c r="G137" s="8" t="s">
        <v>284</v>
      </c>
      <c r="H137" s="9">
        <v>50000</v>
      </c>
      <c r="I137" s="21">
        <v>0</v>
      </c>
      <c r="J137" s="22">
        <v>50000</v>
      </c>
      <c r="K137" s="21">
        <v>1435</v>
      </c>
      <c r="L137" s="21">
        <v>1854</v>
      </c>
      <c r="M137" s="21">
        <v>1520</v>
      </c>
      <c r="N137" s="21">
        <v>0</v>
      </c>
      <c r="O137" s="21">
        <v>4809</v>
      </c>
      <c r="P137" s="23">
        <v>45191</v>
      </c>
    </row>
    <row r="138" spans="1:16" ht="25.5" x14ac:dyDescent="0.2">
      <c r="A138" s="20">
        <v>137</v>
      </c>
      <c r="B138" s="25" t="s">
        <v>155</v>
      </c>
      <c r="C138" s="8" t="s">
        <v>190</v>
      </c>
      <c r="D138" s="8" t="s">
        <v>192</v>
      </c>
      <c r="E138" s="8" t="s">
        <v>115</v>
      </c>
      <c r="F138" s="9" t="s">
        <v>219</v>
      </c>
      <c r="G138" s="8" t="s">
        <v>284</v>
      </c>
      <c r="H138" s="9">
        <v>50000</v>
      </c>
      <c r="I138" s="21">
        <v>0</v>
      </c>
      <c r="J138" s="22">
        <v>50000</v>
      </c>
      <c r="K138" s="21">
        <v>1435</v>
      </c>
      <c r="L138" s="21">
        <v>1854</v>
      </c>
      <c r="M138" s="22">
        <v>1520</v>
      </c>
      <c r="N138" s="21">
        <v>100</v>
      </c>
      <c r="O138" s="21">
        <v>4909</v>
      </c>
      <c r="P138" s="23">
        <v>45091</v>
      </c>
    </row>
    <row r="139" spans="1:16" ht="25.5" x14ac:dyDescent="0.2">
      <c r="A139" s="20">
        <v>138</v>
      </c>
      <c r="B139" s="25" t="s">
        <v>200</v>
      </c>
      <c r="C139" s="8" t="s">
        <v>190</v>
      </c>
      <c r="D139" s="8" t="s">
        <v>192</v>
      </c>
      <c r="E139" s="8" t="s">
        <v>115</v>
      </c>
      <c r="F139" s="9" t="s">
        <v>219</v>
      </c>
      <c r="G139" s="8" t="s">
        <v>284</v>
      </c>
      <c r="H139" s="9">
        <v>50000</v>
      </c>
      <c r="I139" s="21">
        <v>0</v>
      </c>
      <c r="J139" s="22">
        <v>50000</v>
      </c>
      <c r="K139" s="21">
        <v>1435</v>
      </c>
      <c r="L139" s="21">
        <v>1854</v>
      </c>
      <c r="M139" s="21">
        <v>1520</v>
      </c>
      <c r="N139" s="21">
        <v>100</v>
      </c>
      <c r="O139" s="21">
        <v>4909</v>
      </c>
      <c r="P139" s="23">
        <v>45091</v>
      </c>
    </row>
    <row r="140" spans="1:16" ht="25.5" x14ac:dyDescent="0.2">
      <c r="A140" s="20">
        <v>139</v>
      </c>
      <c r="B140" s="25" t="s">
        <v>201</v>
      </c>
      <c r="C140" s="8" t="s">
        <v>190</v>
      </c>
      <c r="D140" s="8" t="s">
        <v>192</v>
      </c>
      <c r="E140" s="8" t="s">
        <v>115</v>
      </c>
      <c r="F140" s="9" t="s">
        <v>220</v>
      </c>
      <c r="G140" s="8" t="s">
        <v>284</v>
      </c>
      <c r="H140" s="9">
        <v>50000</v>
      </c>
      <c r="I140" s="21">
        <v>0</v>
      </c>
      <c r="J140" s="22">
        <v>50000</v>
      </c>
      <c r="K140" s="21">
        <v>1435</v>
      </c>
      <c r="L140" s="21">
        <v>1854</v>
      </c>
      <c r="M140" s="22">
        <v>1520</v>
      </c>
      <c r="N140" s="21">
        <v>100</v>
      </c>
      <c r="O140" s="21">
        <v>4909</v>
      </c>
      <c r="P140" s="23">
        <v>45091</v>
      </c>
    </row>
    <row r="141" spans="1:16" ht="25.5" x14ac:dyDescent="0.2">
      <c r="A141" s="20">
        <v>140</v>
      </c>
      <c r="B141" s="25" t="s">
        <v>255</v>
      </c>
      <c r="C141" s="8" t="s">
        <v>190</v>
      </c>
      <c r="D141" s="8" t="s">
        <v>192</v>
      </c>
      <c r="E141" s="8" t="s">
        <v>115</v>
      </c>
      <c r="F141" s="9" t="s">
        <v>219</v>
      </c>
      <c r="G141" s="8" t="s">
        <v>284</v>
      </c>
      <c r="H141" s="9">
        <v>50000</v>
      </c>
      <c r="I141" s="21">
        <v>0</v>
      </c>
      <c r="J141" s="22">
        <v>50000</v>
      </c>
      <c r="K141" s="21">
        <v>1435</v>
      </c>
      <c r="L141" s="21">
        <v>1854</v>
      </c>
      <c r="M141" s="22">
        <v>1520</v>
      </c>
      <c r="N141" s="21">
        <v>0</v>
      </c>
      <c r="O141" s="21">
        <v>4809</v>
      </c>
      <c r="P141" s="23">
        <v>45191</v>
      </c>
    </row>
    <row r="142" spans="1:16" ht="24" x14ac:dyDescent="0.2">
      <c r="A142" s="20">
        <v>141</v>
      </c>
      <c r="B142" s="25" t="s">
        <v>256</v>
      </c>
      <c r="C142" s="8" t="s">
        <v>190</v>
      </c>
      <c r="D142" s="8" t="s">
        <v>192</v>
      </c>
      <c r="E142" s="8" t="s">
        <v>115</v>
      </c>
      <c r="F142" s="9" t="s">
        <v>219</v>
      </c>
      <c r="G142" s="8" t="s">
        <v>284</v>
      </c>
      <c r="H142" s="9">
        <v>50000</v>
      </c>
      <c r="I142" s="21">
        <v>0</v>
      </c>
      <c r="J142" s="22">
        <v>50000</v>
      </c>
      <c r="K142" s="21">
        <v>1435</v>
      </c>
      <c r="L142" s="21">
        <v>1651.48</v>
      </c>
      <c r="M142" s="21">
        <v>1520</v>
      </c>
      <c r="N142" s="21">
        <v>1350.12</v>
      </c>
      <c r="O142" s="21">
        <v>5956.5999999999995</v>
      </c>
      <c r="P142" s="23">
        <v>44043.4</v>
      </c>
    </row>
    <row r="143" spans="1:16" ht="25.5" x14ac:dyDescent="0.2">
      <c r="A143" s="20">
        <v>142</v>
      </c>
      <c r="B143" s="25" t="s">
        <v>130</v>
      </c>
      <c r="C143" s="8" t="s">
        <v>171</v>
      </c>
      <c r="D143" s="8" t="s">
        <v>131</v>
      </c>
      <c r="E143" s="8" t="s">
        <v>115</v>
      </c>
      <c r="F143" s="9" t="s">
        <v>219</v>
      </c>
      <c r="G143" s="8" t="s">
        <v>284</v>
      </c>
      <c r="H143" s="9">
        <v>110000</v>
      </c>
      <c r="I143" s="21">
        <v>0</v>
      </c>
      <c r="J143" s="22">
        <v>110000</v>
      </c>
      <c r="K143" s="21">
        <v>3157</v>
      </c>
      <c r="L143" s="21">
        <v>14457.62</v>
      </c>
      <c r="M143" s="22">
        <v>3344</v>
      </c>
      <c r="N143" s="21">
        <v>5100</v>
      </c>
      <c r="O143" s="21">
        <v>26058.620000000003</v>
      </c>
      <c r="P143" s="23">
        <v>83941.38</v>
      </c>
    </row>
    <row r="144" spans="1:16" ht="25.5" x14ac:dyDescent="0.2">
      <c r="A144" s="20">
        <v>143</v>
      </c>
      <c r="B144" s="25" t="s">
        <v>216</v>
      </c>
      <c r="C144" s="8" t="s">
        <v>171</v>
      </c>
      <c r="D144" s="8" t="s">
        <v>217</v>
      </c>
      <c r="E144" s="8" t="s">
        <v>115</v>
      </c>
      <c r="F144" s="9" t="s">
        <v>219</v>
      </c>
      <c r="G144" s="8" t="s">
        <v>284</v>
      </c>
      <c r="H144" s="9">
        <v>65000</v>
      </c>
      <c r="I144" s="21">
        <v>0</v>
      </c>
      <c r="J144" s="22">
        <v>65000</v>
      </c>
      <c r="K144" s="21">
        <v>1865.5</v>
      </c>
      <c r="L144" s="21">
        <v>4427.58</v>
      </c>
      <c r="M144" s="21">
        <v>1976</v>
      </c>
      <c r="N144" s="21">
        <v>100</v>
      </c>
      <c r="O144" s="21">
        <v>8369.08</v>
      </c>
      <c r="P144" s="23">
        <v>56630.92</v>
      </c>
    </row>
    <row r="145" spans="1:16" ht="25.5" x14ac:dyDescent="0.2">
      <c r="A145" s="20">
        <v>144</v>
      </c>
      <c r="B145" s="25" t="s">
        <v>141</v>
      </c>
      <c r="C145" s="8" t="s">
        <v>171</v>
      </c>
      <c r="D145" s="8" t="s">
        <v>247</v>
      </c>
      <c r="E145" s="8" t="s">
        <v>115</v>
      </c>
      <c r="F145" s="9" t="s">
        <v>219</v>
      </c>
      <c r="G145" s="8" t="s">
        <v>284</v>
      </c>
      <c r="H145" s="9">
        <v>65000</v>
      </c>
      <c r="I145" s="21">
        <v>0</v>
      </c>
      <c r="J145" s="22">
        <v>65000</v>
      </c>
      <c r="K145" s="21">
        <v>1865.5</v>
      </c>
      <c r="L145" s="21">
        <v>4427.58</v>
      </c>
      <c r="M145" s="22">
        <v>1976</v>
      </c>
      <c r="N145" s="21">
        <v>2100</v>
      </c>
      <c r="O145" s="21">
        <v>10369.08</v>
      </c>
      <c r="P145" s="23">
        <v>54630.92</v>
      </c>
    </row>
    <row r="146" spans="1:16" ht="25.5" x14ac:dyDescent="0.2">
      <c r="A146" s="20">
        <v>145</v>
      </c>
      <c r="B146" s="25" t="s">
        <v>140</v>
      </c>
      <c r="C146" s="8" t="s">
        <v>171</v>
      </c>
      <c r="D146" s="8" t="s">
        <v>247</v>
      </c>
      <c r="E146" s="8" t="s">
        <v>115</v>
      </c>
      <c r="F146" s="9" t="s">
        <v>219</v>
      </c>
      <c r="G146" s="8" t="s">
        <v>284</v>
      </c>
      <c r="H146" s="9">
        <v>65000</v>
      </c>
      <c r="I146" s="21">
        <v>0</v>
      </c>
      <c r="J146" s="22">
        <v>65000</v>
      </c>
      <c r="K146" s="21">
        <v>1865.5</v>
      </c>
      <c r="L146" s="21">
        <v>4427.58</v>
      </c>
      <c r="M146" s="22">
        <v>1976</v>
      </c>
      <c r="N146" s="21">
        <v>3100</v>
      </c>
      <c r="O146" s="21">
        <v>11369.08</v>
      </c>
      <c r="P146" s="23">
        <v>53630.92</v>
      </c>
    </row>
    <row r="147" spans="1:16" ht="25.5" x14ac:dyDescent="0.2">
      <c r="A147" s="20">
        <v>146</v>
      </c>
      <c r="B147" s="25" t="s">
        <v>129</v>
      </c>
      <c r="C147" s="8" t="s">
        <v>171</v>
      </c>
      <c r="D147" s="8" t="s">
        <v>247</v>
      </c>
      <c r="E147" s="8" t="s">
        <v>115</v>
      </c>
      <c r="F147" s="9" t="s">
        <v>220</v>
      </c>
      <c r="G147" s="8" t="s">
        <v>284</v>
      </c>
      <c r="H147" s="9">
        <v>65000</v>
      </c>
      <c r="I147" s="21">
        <v>0</v>
      </c>
      <c r="J147" s="22">
        <v>65000</v>
      </c>
      <c r="K147" s="21">
        <v>1865.5</v>
      </c>
      <c r="L147" s="21">
        <v>4427.58</v>
      </c>
      <c r="M147" s="21">
        <v>1976</v>
      </c>
      <c r="N147" s="21">
        <v>100</v>
      </c>
      <c r="O147" s="21">
        <v>8369.08</v>
      </c>
      <c r="P147" s="23">
        <v>56630.92</v>
      </c>
    </row>
    <row r="148" spans="1:16" ht="25.5" x14ac:dyDescent="0.2">
      <c r="A148" s="20">
        <v>147</v>
      </c>
      <c r="B148" s="25" t="s">
        <v>248</v>
      </c>
      <c r="C148" s="8" t="s">
        <v>171</v>
      </c>
      <c r="D148" s="8" t="s">
        <v>247</v>
      </c>
      <c r="E148" s="8" t="s">
        <v>115</v>
      </c>
      <c r="F148" s="9" t="s">
        <v>219</v>
      </c>
      <c r="G148" s="8" t="s">
        <v>284</v>
      </c>
      <c r="H148" s="9">
        <v>65000</v>
      </c>
      <c r="I148" s="21">
        <v>0</v>
      </c>
      <c r="J148" s="22">
        <v>65000</v>
      </c>
      <c r="K148" s="21">
        <v>1865.5</v>
      </c>
      <c r="L148" s="21">
        <v>4427.58</v>
      </c>
      <c r="M148" s="22">
        <v>1976</v>
      </c>
      <c r="N148" s="21">
        <v>100</v>
      </c>
      <c r="O148" s="21">
        <v>8369.08</v>
      </c>
      <c r="P148" s="23">
        <v>56630.92</v>
      </c>
    </row>
    <row r="149" spans="1:16" ht="24" x14ac:dyDescent="0.2">
      <c r="A149" s="20">
        <v>148</v>
      </c>
      <c r="B149" s="25" t="s">
        <v>249</v>
      </c>
      <c r="C149" s="8" t="s">
        <v>171</v>
      </c>
      <c r="D149" s="8" t="s">
        <v>247</v>
      </c>
      <c r="E149" s="8" t="s">
        <v>115</v>
      </c>
      <c r="F149" s="9" t="s">
        <v>220</v>
      </c>
      <c r="G149" s="8" t="s">
        <v>284</v>
      </c>
      <c r="H149" s="9">
        <v>65000</v>
      </c>
      <c r="I149" s="21">
        <v>0</v>
      </c>
      <c r="J149" s="22">
        <v>65000</v>
      </c>
      <c r="K149" s="21">
        <v>1865.5</v>
      </c>
      <c r="L149" s="21">
        <v>4427.58</v>
      </c>
      <c r="M149" s="21">
        <v>1976</v>
      </c>
      <c r="N149" s="21">
        <v>100</v>
      </c>
      <c r="O149" s="21">
        <v>8369.08</v>
      </c>
      <c r="P149" s="23">
        <v>56630.92</v>
      </c>
    </row>
    <row r="150" spans="1:16" ht="25.5" x14ac:dyDescent="0.2">
      <c r="A150" s="20">
        <v>149</v>
      </c>
      <c r="B150" s="25" t="s">
        <v>277</v>
      </c>
      <c r="C150" s="8" t="s">
        <v>170</v>
      </c>
      <c r="D150" s="8" t="s">
        <v>278</v>
      </c>
      <c r="E150" s="8" t="s">
        <v>115</v>
      </c>
      <c r="F150" s="9" t="s">
        <v>219</v>
      </c>
      <c r="G150" s="8" t="s">
        <v>284</v>
      </c>
      <c r="H150" s="9">
        <v>45000</v>
      </c>
      <c r="I150" s="21">
        <v>0</v>
      </c>
      <c r="J150" s="22">
        <v>45000</v>
      </c>
      <c r="K150" s="21">
        <v>1291.5</v>
      </c>
      <c r="L150" s="21">
        <v>4428.58</v>
      </c>
      <c r="M150" s="22">
        <v>1368</v>
      </c>
      <c r="N150" s="21">
        <v>101</v>
      </c>
      <c r="O150" s="21">
        <v>7189.08</v>
      </c>
      <c r="P150" s="23">
        <v>37810.92</v>
      </c>
    </row>
    <row r="151" spans="1:16" ht="25.5" x14ac:dyDescent="0.2">
      <c r="A151" s="20">
        <v>150</v>
      </c>
      <c r="B151" s="25" t="s">
        <v>279</v>
      </c>
      <c r="C151" s="8" t="s">
        <v>170</v>
      </c>
      <c r="D151" s="8" t="s">
        <v>278</v>
      </c>
      <c r="E151" s="8" t="s">
        <v>115</v>
      </c>
      <c r="F151" s="9" t="s">
        <v>220</v>
      </c>
      <c r="G151" s="8" t="s">
        <v>284</v>
      </c>
      <c r="H151" s="9">
        <v>45000</v>
      </c>
      <c r="I151" s="21">
        <v>0</v>
      </c>
      <c r="J151" s="22">
        <v>45000</v>
      </c>
      <c r="K151" s="21">
        <v>1291.5</v>
      </c>
      <c r="L151" s="21">
        <v>4429.58</v>
      </c>
      <c r="M151" s="22">
        <v>1368</v>
      </c>
      <c r="N151" s="21">
        <v>102</v>
      </c>
      <c r="O151" s="21">
        <v>7191.08</v>
      </c>
      <c r="P151" s="23">
        <v>37808.92</v>
      </c>
    </row>
    <row r="152" spans="1:16" ht="25.5" x14ac:dyDescent="0.2">
      <c r="A152" s="20">
        <v>151</v>
      </c>
      <c r="B152" s="25" t="s">
        <v>124</v>
      </c>
      <c r="C152" s="8" t="s">
        <v>174</v>
      </c>
      <c r="D152" s="8" t="s">
        <v>157</v>
      </c>
      <c r="E152" s="8" t="s">
        <v>115</v>
      </c>
      <c r="F152" s="9" t="s">
        <v>219</v>
      </c>
      <c r="G152" s="8" t="s">
        <v>285</v>
      </c>
      <c r="H152" s="9">
        <v>150000</v>
      </c>
      <c r="I152" s="21">
        <v>0</v>
      </c>
      <c r="J152" s="22">
        <v>150000</v>
      </c>
      <c r="K152" s="21">
        <v>4305</v>
      </c>
      <c r="L152" s="21">
        <v>23866.62</v>
      </c>
      <c r="M152" s="22">
        <v>4560</v>
      </c>
      <c r="N152" s="21">
        <v>1516</v>
      </c>
      <c r="O152" s="21">
        <v>34247.619999999995</v>
      </c>
      <c r="P152" s="23">
        <v>115752.38</v>
      </c>
    </row>
    <row r="153" spans="1:16" ht="25.5" x14ac:dyDescent="0.2">
      <c r="A153" s="20">
        <v>152</v>
      </c>
      <c r="B153" s="25" t="s">
        <v>105</v>
      </c>
      <c r="C153" s="8" t="s">
        <v>170</v>
      </c>
      <c r="D153" s="8" t="s">
        <v>184</v>
      </c>
      <c r="E153" s="8" t="s">
        <v>47</v>
      </c>
      <c r="F153" s="9" t="s">
        <v>219</v>
      </c>
      <c r="G153" s="8" t="s">
        <v>286</v>
      </c>
      <c r="H153" s="9">
        <v>105000</v>
      </c>
      <c r="I153" s="21">
        <v>0</v>
      </c>
      <c r="J153" s="22">
        <v>105000</v>
      </c>
      <c r="K153" s="21">
        <v>3013.5</v>
      </c>
      <c r="L153" s="21">
        <v>22448.27</v>
      </c>
      <c r="M153" s="22">
        <v>3192</v>
      </c>
      <c r="N153" s="21">
        <v>0</v>
      </c>
      <c r="O153" s="21">
        <v>28653.77</v>
      </c>
      <c r="P153" s="23">
        <v>76346.23</v>
      </c>
    </row>
    <row r="154" spans="1:16" ht="25.5" x14ac:dyDescent="0.2">
      <c r="A154" s="20">
        <v>153</v>
      </c>
      <c r="B154" s="25" t="s">
        <v>146</v>
      </c>
      <c r="C154" s="8" t="s">
        <v>170</v>
      </c>
      <c r="D154" s="8" t="s">
        <v>185</v>
      </c>
      <c r="E154" s="8" t="s">
        <v>47</v>
      </c>
      <c r="F154" s="9" t="s">
        <v>219</v>
      </c>
      <c r="G154" s="8" t="s">
        <v>286</v>
      </c>
      <c r="H154" s="9">
        <v>50000</v>
      </c>
      <c r="I154" s="21">
        <v>0</v>
      </c>
      <c r="J154" s="22">
        <v>50000</v>
      </c>
      <c r="K154" s="21">
        <v>1435</v>
      </c>
      <c r="L154" s="21">
        <v>10116.36</v>
      </c>
      <c r="M154" s="22">
        <v>1520</v>
      </c>
      <c r="N154" s="21">
        <v>0</v>
      </c>
      <c r="O154" s="21">
        <v>13071.36</v>
      </c>
      <c r="P154" s="23">
        <v>36928.639999999999</v>
      </c>
    </row>
    <row r="155" spans="1:16" ht="25.5" x14ac:dyDescent="0.2">
      <c r="A155" s="20">
        <v>154</v>
      </c>
      <c r="B155" s="25" t="s">
        <v>134</v>
      </c>
      <c r="C155" s="8" t="s">
        <v>170</v>
      </c>
      <c r="D155" s="8" t="s">
        <v>102</v>
      </c>
      <c r="E155" s="8" t="s">
        <v>48</v>
      </c>
      <c r="F155" s="9" t="s">
        <v>219</v>
      </c>
      <c r="G155" s="8" t="s">
        <v>286</v>
      </c>
      <c r="H155" s="9">
        <v>10000</v>
      </c>
      <c r="I155" s="21">
        <v>0</v>
      </c>
      <c r="J155" s="22">
        <v>10000</v>
      </c>
      <c r="K155" s="21">
        <v>287</v>
      </c>
      <c r="L155" s="21">
        <v>1148.33</v>
      </c>
      <c r="M155" s="22">
        <v>304</v>
      </c>
      <c r="N155" s="21">
        <v>0</v>
      </c>
      <c r="O155" s="21">
        <v>1739.33</v>
      </c>
      <c r="P155" s="23">
        <v>8260.67</v>
      </c>
    </row>
    <row r="156" spans="1:16" ht="24" x14ac:dyDescent="0.2">
      <c r="A156" s="20">
        <v>155</v>
      </c>
      <c r="B156" s="25" t="s">
        <v>12</v>
      </c>
      <c r="C156" s="8" t="s">
        <v>161</v>
      </c>
      <c r="D156" s="8" t="s">
        <v>235</v>
      </c>
      <c r="E156" s="8" t="s">
        <v>47</v>
      </c>
      <c r="F156" s="9" t="s">
        <v>219</v>
      </c>
      <c r="G156" s="8" t="s">
        <v>286</v>
      </c>
      <c r="H156" s="9">
        <v>30000</v>
      </c>
      <c r="I156" s="21">
        <v>0</v>
      </c>
      <c r="J156" s="22">
        <v>30000</v>
      </c>
      <c r="K156" s="21">
        <v>861</v>
      </c>
      <c r="L156" s="21">
        <v>7056.75</v>
      </c>
      <c r="M156" s="22">
        <v>912</v>
      </c>
      <c r="N156" s="21">
        <v>0</v>
      </c>
      <c r="O156" s="21">
        <v>8829.75</v>
      </c>
      <c r="P156" s="23">
        <v>21170.25</v>
      </c>
    </row>
    <row r="157" spans="1:16" ht="25.5" x14ac:dyDescent="0.2">
      <c r="A157" s="20">
        <v>156</v>
      </c>
      <c r="B157" s="25" t="s">
        <v>83</v>
      </c>
      <c r="C157" s="8" t="s">
        <v>160</v>
      </c>
      <c r="D157" s="8" t="s">
        <v>251</v>
      </c>
      <c r="E157" s="8" t="s">
        <v>48</v>
      </c>
      <c r="F157" s="9" t="s">
        <v>219</v>
      </c>
      <c r="G157" s="8" t="s">
        <v>286</v>
      </c>
      <c r="H157" s="9">
        <v>10000</v>
      </c>
      <c r="I157" s="21">
        <v>0</v>
      </c>
      <c r="J157" s="22">
        <v>10000</v>
      </c>
      <c r="K157" s="21">
        <v>287</v>
      </c>
      <c r="L157" s="21">
        <v>1148.33</v>
      </c>
      <c r="M157" s="22">
        <v>304</v>
      </c>
      <c r="N157" s="21">
        <v>0</v>
      </c>
      <c r="O157" s="21">
        <v>1739.33</v>
      </c>
      <c r="P157" s="23">
        <v>8260.67</v>
      </c>
    </row>
    <row r="158" spans="1:16" ht="25.5" x14ac:dyDescent="0.2">
      <c r="A158" s="20">
        <v>157</v>
      </c>
      <c r="B158" s="25" t="s">
        <v>9</v>
      </c>
      <c r="C158" s="8" t="s">
        <v>174</v>
      </c>
      <c r="D158" s="8" t="s">
        <v>8</v>
      </c>
      <c r="E158" s="8" t="s">
        <v>47</v>
      </c>
      <c r="F158" s="9" t="s">
        <v>219</v>
      </c>
      <c r="G158" s="8" t="s">
        <v>286</v>
      </c>
      <c r="H158" s="9">
        <v>5000</v>
      </c>
      <c r="I158" s="21">
        <v>0</v>
      </c>
      <c r="J158" s="22">
        <v>5000</v>
      </c>
      <c r="K158" s="21">
        <v>143.5</v>
      </c>
      <c r="L158" s="21">
        <v>705.67</v>
      </c>
      <c r="M158" s="22">
        <v>152</v>
      </c>
      <c r="N158" s="21">
        <v>0</v>
      </c>
      <c r="O158" s="21">
        <v>1001.17</v>
      </c>
      <c r="P158" s="23">
        <v>3998.83</v>
      </c>
    </row>
    <row r="159" spans="1:16" ht="25.5" x14ac:dyDescent="0.2">
      <c r="A159" s="20">
        <v>158</v>
      </c>
      <c r="B159" s="25" t="s">
        <v>53</v>
      </c>
      <c r="C159" s="8" t="s">
        <v>174</v>
      </c>
      <c r="D159" s="8" t="s">
        <v>8</v>
      </c>
      <c r="E159" s="8" t="s">
        <v>48</v>
      </c>
      <c r="F159" s="9" t="s">
        <v>219</v>
      </c>
      <c r="G159" s="8" t="s">
        <v>286</v>
      </c>
      <c r="H159" s="9">
        <v>5000</v>
      </c>
      <c r="I159" s="21">
        <v>0</v>
      </c>
      <c r="J159" s="22">
        <v>5000</v>
      </c>
      <c r="K159" s="21">
        <v>143.5</v>
      </c>
      <c r="L159" s="21">
        <v>705.67</v>
      </c>
      <c r="M159" s="22">
        <v>152</v>
      </c>
      <c r="N159" s="21">
        <v>0</v>
      </c>
      <c r="O159" s="21">
        <v>1001.17</v>
      </c>
      <c r="P159" s="23">
        <v>3998.83</v>
      </c>
    </row>
    <row r="160" spans="1:16" ht="25.5" x14ac:dyDescent="0.2">
      <c r="A160" s="20">
        <v>159</v>
      </c>
      <c r="B160" s="25" t="s">
        <v>114</v>
      </c>
      <c r="C160" s="8" t="s">
        <v>174</v>
      </c>
      <c r="D160" s="8" t="s">
        <v>96</v>
      </c>
      <c r="E160" s="8" t="s">
        <v>48</v>
      </c>
      <c r="F160" s="9" t="s">
        <v>220</v>
      </c>
      <c r="G160" s="8" t="s">
        <v>286</v>
      </c>
      <c r="H160" s="9">
        <v>10000</v>
      </c>
      <c r="I160" s="21">
        <v>0</v>
      </c>
      <c r="J160" s="22">
        <v>10000</v>
      </c>
      <c r="K160" s="21">
        <v>287</v>
      </c>
      <c r="L160" s="21">
        <v>1148.33</v>
      </c>
      <c r="M160" s="22">
        <v>304</v>
      </c>
      <c r="N160" s="21">
        <v>0</v>
      </c>
      <c r="O160" s="21">
        <v>1739.33</v>
      </c>
      <c r="P160" s="23">
        <v>8260.67</v>
      </c>
    </row>
    <row r="161" spans="1:16" ht="25.5" x14ac:dyDescent="0.2">
      <c r="A161" s="20">
        <v>160</v>
      </c>
      <c r="B161" s="25" t="s">
        <v>38</v>
      </c>
      <c r="C161" s="8" t="s">
        <v>171</v>
      </c>
      <c r="D161" s="8" t="s">
        <v>253</v>
      </c>
      <c r="E161" s="8" t="s">
        <v>48</v>
      </c>
      <c r="F161" s="9" t="s">
        <v>219</v>
      </c>
      <c r="G161" s="8" t="s">
        <v>286</v>
      </c>
      <c r="H161" s="9">
        <v>40000</v>
      </c>
      <c r="I161" s="21">
        <v>0</v>
      </c>
      <c r="J161" s="22">
        <v>40000</v>
      </c>
      <c r="K161" s="21">
        <v>1148</v>
      </c>
      <c r="L161" s="21">
        <v>9409</v>
      </c>
      <c r="M161" s="22">
        <v>1216</v>
      </c>
      <c r="N161" s="21">
        <v>0</v>
      </c>
      <c r="O161" s="21">
        <v>11773</v>
      </c>
      <c r="P161" s="23">
        <v>28227</v>
      </c>
    </row>
    <row r="162" spans="1:16" ht="25.5" x14ac:dyDescent="0.2">
      <c r="A162" s="26">
        <v>161</v>
      </c>
      <c r="B162" s="27" t="s">
        <v>186</v>
      </c>
      <c r="C162" s="28" t="s">
        <v>171</v>
      </c>
      <c r="D162" s="28" t="s">
        <v>247</v>
      </c>
      <c r="E162" s="28" t="s">
        <v>48</v>
      </c>
      <c r="F162" s="29" t="s">
        <v>219</v>
      </c>
      <c r="G162" s="28" t="s">
        <v>286</v>
      </c>
      <c r="H162" s="29">
        <v>15000</v>
      </c>
      <c r="I162" s="30">
        <v>0</v>
      </c>
      <c r="J162" s="31">
        <v>15000</v>
      </c>
      <c r="K162" s="30">
        <v>430.5</v>
      </c>
      <c r="L162" s="30">
        <v>1854</v>
      </c>
      <c r="M162" s="31">
        <v>456</v>
      </c>
      <c r="N162" s="30">
        <v>0</v>
      </c>
      <c r="O162" s="30">
        <v>2740.5</v>
      </c>
      <c r="P162" s="32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EMPLEADOS TEMPORALES</vt:lpstr>
      <vt:lpstr>Base de Datos</vt:lpstr>
      <vt:lpstr>'EMPLEADOS TEMPORALES'!Área_de_impresión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2023-11-01T19:36:38Z</cp:lastPrinted>
  <dcterms:created xsi:type="dcterms:W3CDTF">2017-10-11T04:49:31Z</dcterms:created>
  <dcterms:modified xsi:type="dcterms:W3CDTF">2023-12-04T13:31:37Z</dcterms:modified>
</cp:coreProperties>
</file>