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1. Noviembre 2023/"/>
    </mc:Choice>
  </mc:AlternateContent>
  <xr:revisionPtr revIDLastSave="582" documentId="8_{70EFEE64-6D43-4B32-8EBC-CB96071122C2}" xr6:coauthVersionLast="47" xr6:coauthVersionMax="47" xr10:uidLastSave="{A8FC7F08-F537-4316-B641-88A318AC682F}"/>
  <bookViews>
    <workbookView minimized="1" xWindow="21300" yWindow="7200" windowWidth="7500" windowHeight="6000" xr2:uid="{348ECAEC-6BD2-4DA2-BCE0-284A39D238B2}"/>
  </bookViews>
  <sheets>
    <sheet name="Ejecución Presupuestaria " sheetId="4" r:id="rId1"/>
  </sheets>
  <definedNames>
    <definedName name="_xlnm.Print_Area" localSheetId="0">'Ejecución Presupuestaria '!$A$1:$P$95</definedName>
    <definedName name="_xlnm.Print_Titles" localSheetId="0">'Ejecución Presupuestaria '!$1:$6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4" l="1"/>
  <c r="L34" i="4"/>
  <c r="K59" i="4"/>
  <c r="J59" i="4"/>
  <c r="I59" i="4"/>
  <c r="H59" i="4"/>
  <c r="G59" i="4"/>
  <c r="F59" i="4"/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3" i="4"/>
  <c r="P21" i="4"/>
  <c r="P20" i="4"/>
  <c r="P19" i="4"/>
  <c r="P18" i="4"/>
  <c r="P17" i="4"/>
  <c r="P16" i="4"/>
  <c r="P15" i="4"/>
  <c r="P12" i="4"/>
  <c r="P11" i="4"/>
  <c r="P65" i="4"/>
  <c r="P66" i="4"/>
  <c r="P67" i="4"/>
  <c r="P70" i="4"/>
  <c r="P69" i="4"/>
  <c r="P68" i="4"/>
  <c r="P64" i="4" l="1"/>
  <c r="P14" i="4"/>
  <c r="P8" i="4"/>
  <c r="P34" i="4"/>
  <c r="B65" i="4" l="1"/>
  <c r="K34" i="4"/>
  <c r="K49" i="4"/>
  <c r="P49" i="4" l="1"/>
  <c r="K8" i="4"/>
  <c r="K24" i="4"/>
  <c r="K14" i="4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" i="4" l="1"/>
  <c r="K71" i="4"/>
  <c r="K81" i="4" s="1"/>
  <c r="P59" i="4"/>
  <c r="O7" i="4"/>
  <c r="O71" i="4"/>
  <c r="O81" i="4" s="1"/>
  <c r="L7" i="4"/>
  <c r="L71" i="4"/>
  <c r="L81" i="4" s="1"/>
  <c r="M7" i="4"/>
  <c r="M71" i="4"/>
  <c r="M81" i="4" s="1"/>
  <c r="H8" i="4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l="1"/>
  <c r="J81" i="4" s="1"/>
  <c r="H7" i="4"/>
  <c r="C7" i="4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B81" i="4" s="1"/>
  <c r="E7" i="4"/>
  <c r="E71" i="4"/>
  <c r="E81" i="4" s="1"/>
  <c r="D7" i="4"/>
  <c r="D71" i="4"/>
  <c r="D81" i="4" s="1"/>
  <c r="P25" i="4"/>
  <c r="P24" i="4"/>
  <c r="P7" i="4" s="1"/>
  <c r="N24" i="4"/>
  <c r="N71" i="4" s="1"/>
  <c r="N81" i="4" s="1"/>
  <c r="N7" i="4" l="1"/>
  <c r="P71" i="4"/>
  <c r="P81" i="4" s="1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<sst xmlns="http://schemas.openxmlformats.org/spreadsheetml/2006/main" count="102" uniqueCount="102">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</sst>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4" fontId="0" fillId="0" borderId="0" xfId="0" applyNumberFormat="1"/>
    <xf numFmtId="164" fontId="2" fillId="0" borderId="0" xfId="1" applyFont="1" applyFill="1" applyBorder="1" applyAlignment="1"/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4" fillId="0" borderId="0" xfId="1" applyFont="1" applyFill="1" applyBorder="1" applyAlignment="1">
      <alignment horizontal="center"/>
    </xf>
    <xf numFmtId="164" fontId="2" fillId="0" borderId="10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1" xfId="0" applyFont="1" applyBorder="1" applyAlignment="1">
      <alignment wrapText="1"/>
    </xf>
    <xf numFmtId="164" fontId="4" fillId="0" borderId="0" xfId="1" applyFont="1" applyFill="1" applyBorder="1" applyAlignment="1"/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4" fontId="2" fillId="3" borderId="8" xfId="1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12" xfId="1" applyFont="1" applyFill="1" applyBorder="1" applyAlignment="1">
      <alignment wrapText="1"/>
    </xf>
    <xf numFmtId="164" fontId="3" fillId="0" borderId="13" xfId="1" applyFont="1" applyFill="1" applyBorder="1" applyAlignment="1">
      <alignment vertical="center"/>
    </xf>
    <xf numFmtId="164" fontId="3" fillId="0" borderId="12" xfId="1" applyFont="1" applyFill="1" applyBorder="1" applyAlignment="1"/>
    <xf numFmtId="164" fontId="3" fillId="0" borderId="14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95249</xdr:rowOff>
    </xdr:from>
    <xdr:ext cx="1311978" cy="1197429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49"/>
          <a:ext cx="1311978" cy="1197429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  <a:endParaRPr lang="en-US" sz="1800">
            <a:effectLst/>
          </a:endParaRPr>
        </a:p>
        <a:p>
          <a:pPr algn="ctr"/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Roberto Rodríguez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Vicerrector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zoomScale="70" zoomScaleNormal="70" zoomScaleSheetLayoutView="70" zoomScalePageLayoutView="60" workbookViewId="0">
      <selection activeCell="N10" sqref="N10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customWidth="1"/>
    <col min="10" max="11" width="20.85546875" style="2" customWidth="1"/>
    <col min="12" max="12" width="19.5703125" style="2" customWidth="1"/>
    <col min="13" max="13" width="21.140625" style="2" bestFit="1" customWidth="1"/>
    <col min="14" max="14" width="21.140625" style="2" customWidth="1"/>
    <col min="15" max="15" width="1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1" x14ac:dyDescent="0.35">
      <c r="A2" s="61" t="s">
        <v>101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1" x14ac:dyDescent="0.3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1" ht="21.75" thickBo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36"/>
      <c r="L4" s="16"/>
      <c r="M4" s="16"/>
      <c r="N4" s="16"/>
      <c r="O4" s="16"/>
      <c r="P4" s="16"/>
    </row>
    <row r="5" spans="1:21" ht="21.75" customHeight="1" thickBot="1" x14ac:dyDescent="0.4">
      <c r="A5" s="16"/>
      <c r="B5" s="16"/>
      <c r="C5" s="6"/>
      <c r="D5" s="57" t="s">
        <v>100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</row>
    <row r="6" spans="1:21" ht="42.75" thickBot="1" x14ac:dyDescent="0.4">
      <c r="A6" s="32" t="s">
        <v>4</v>
      </c>
      <c r="B6" s="22" t="s">
        <v>5</v>
      </c>
      <c r="C6" s="23" t="s">
        <v>6</v>
      </c>
      <c r="D6" s="22" t="s">
        <v>83</v>
      </c>
      <c r="E6" s="22" t="s">
        <v>84</v>
      </c>
      <c r="F6" s="22" t="s">
        <v>85</v>
      </c>
      <c r="G6" s="22" t="s">
        <v>86</v>
      </c>
      <c r="H6" s="22" t="s">
        <v>87</v>
      </c>
      <c r="I6" s="22" t="s">
        <v>93</v>
      </c>
      <c r="J6" s="22" t="s">
        <v>94</v>
      </c>
      <c r="K6" s="22" t="s">
        <v>88</v>
      </c>
      <c r="L6" s="22" t="s">
        <v>89</v>
      </c>
      <c r="M6" s="22" t="s">
        <v>90</v>
      </c>
      <c r="N6" s="22" t="s">
        <v>91</v>
      </c>
      <c r="O6" s="22" t="s">
        <v>92</v>
      </c>
      <c r="P6" s="24" t="s">
        <v>82</v>
      </c>
    </row>
    <row r="7" spans="1:21" x14ac:dyDescent="0.35">
      <c r="A7" s="45" t="s">
        <v>7</v>
      </c>
      <c r="B7" s="35">
        <f t="shared" ref="B7:P7" si="0">+B8+B14+B24+B34+B42+B49+B59</f>
        <v>176299406</v>
      </c>
      <c r="C7" s="35">
        <f t="shared" si="0"/>
        <v>-2905000</v>
      </c>
      <c r="D7" s="35">
        <f t="shared" si="0"/>
        <v>8586427.4600000009</v>
      </c>
      <c r="E7" s="35">
        <f t="shared" si="0"/>
        <v>10164939.880000001</v>
      </c>
      <c r="F7" s="35">
        <f t="shared" si="0"/>
        <v>10018607.779999999</v>
      </c>
      <c r="G7" s="35">
        <f t="shared" si="0"/>
        <v>9916425.0999999978</v>
      </c>
      <c r="H7" s="35">
        <f t="shared" si="0"/>
        <v>17364204.809999999</v>
      </c>
      <c r="I7" s="35">
        <f t="shared" si="0"/>
        <v>9207589.3000000007</v>
      </c>
      <c r="J7" s="35">
        <f t="shared" si="0"/>
        <v>12563561.58</v>
      </c>
      <c r="K7" s="35">
        <f t="shared" si="0"/>
        <v>13576390.960000001</v>
      </c>
      <c r="L7" s="35">
        <f t="shared" si="0"/>
        <v>11160537.709999999</v>
      </c>
      <c r="M7" s="35">
        <f t="shared" si="0"/>
        <v>17898755.009999998</v>
      </c>
      <c r="N7" s="35">
        <f>+N8+N14+N24+N34+N42+N49+N59</f>
        <v>18397418.43</v>
      </c>
      <c r="O7" s="35">
        <f t="shared" si="0"/>
        <v>0</v>
      </c>
      <c r="P7" s="35">
        <f t="shared" si="0"/>
        <v>138854858.01999998</v>
      </c>
    </row>
    <row r="8" spans="1:21" x14ac:dyDescent="0.35">
      <c r="A8" s="30" t="s">
        <v>8</v>
      </c>
      <c r="B8" s="12">
        <f t="shared" ref="B8:P8" si="1">SUM(B9:B13)</f>
        <v>129639422</v>
      </c>
      <c r="C8" s="18">
        <f t="shared" si="1"/>
        <v>0</v>
      </c>
      <c r="D8" s="12">
        <f t="shared" si="1"/>
        <v>8119021.6699999999</v>
      </c>
      <c r="E8" s="12">
        <f t="shared" si="1"/>
        <v>8134677.6399999997</v>
      </c>
      <c r="F8" s="12">
        <f t="shared" si="1"/>
        <v>8182597.2399999993</v>
      </c>
      <c r="G8" s="12">
        <f t="shared" si="1"/>
        <v>8215549.2799999993</v>
      </c>
      <c r="H8" s="20">
        <f t="shared" si="1"/>
        <v>14094814.309999999</v>
      </c>
      <c r="I8" s="20">
        <f t="shared" si="1"/>
        <v>8424299.5899999999</v>
      </c>
      <c r="J8" s="20">
        <f t="shared" si="1"/>
        <v>8342055.9800000004</v>
      </c>
      <c r="K8" s="20">
        <f t="shared" si="1"/>
        <v>8360297.7199999997</v>
      </c>
      <c r="L8" s="12">
        <f t="shared" si="1"/>
        <v>8915013.9699999988</v>
      </c>
      <c r="M8" s="12">
        <f t="shared" si="1"/>
        <v>15318728.819999998</v>
      </c>
      <c r="N8" s="12">
        <f t="shared" si="1"/>
        <v>15719917.58</v>
      </c>
      <c r="O8" s="20">
        <f t="shared" si="1"/>
        <v>0</v>
      </c>
      <c r="P8" s="12">
        <f t="shared" si="1"/>
        <v>111826973.79999998</v>
      </c>
      <c r="U8" s="7"/>
    </row>
    <row r="9" spans="1:21" x14ac:dyDescent="0.35">
      <c r="A9" s="31" t="s">
        <v>9</v>
      </c>
      <c r="B9" s="13">
        <v>98414146</v>
      </c>
      <c r="C9" s="13">
        <v>-600539.64</v>
      </c>
      <c r="D9" s="14">
        <v>6984454.1699999999</v>
      </c>
      <c r="E9" s="27">
        <v>6991087.5</v>
      </c>
      <c r="F9" s="27">
        <v>6998087.5</v>
      </c>
      <c r="G9" s="27">
        <v>6998087.5</v>
      </c>
      <c r="H9" s="21">
        <v>7133420.8300000001</v>
      </c>
      <c r="I9" s="21">
        <v>7197287.5</v>
      </c>
      <c r="J9" s="21">
        <v>7140205.4900000002</v>
      </c>
      <c r="K9" s="21">
        <v>7184174.1699999999</v>
      </c>
      <c r="L9" s="27">
        <v>7138120.8300000001</v>
      </c>
      <c r="M9" s="27">
        <v>7310782.8799999999</v>
      </c>
      <c r="N9" s="27">
        <v>14244689.07</v>
      </c>
      <c r="O9" s="21"/>
      <c r="P9" s="14">
        <f>SUM(D9:O9)</f>
        <v>85320397.439999998</v>
      </c>
    </row>
    <row r="10" spans="1:21" x14ac:dyDescent="0.35">
      <c r="A10" s="31" t="s">
        <v>10</v>
      </c>
      <c r="B10" s="13">
        <v>16801376</v>
      </c>
      <c r="C10" s="15">
        <v>539.64</v>
      </c>
      <c r="D10" s="27">
        <v>100000</v>
      </c>
      <c r="E10" s="27">
        <v>93000</v>
      </c>
      <c r="F10" s="27">
        <v>100000</v>
      </c>
      <c r="G10" s="27">
        <v>169134.22</v>
      </c>
      <c r="H10" s="47">
        <v>5874848.6399999997</v>
      </c>
      <c r="I10" s="21">
        <v>100000</v>
      </c>
      <c r="J10" s="21">
        <v>100000</v>
      </c>
      <c r="K10" s="21">
        <v>100000</v>
      </c>
      <c r="L10" s="27">
        <v>100000</v>
      </c>
      <c r="M10" s="27">
        <v>6894843.0499999998</v>
      </c>
      <c r="N10" s="27">
        <v>368583.89</v>
      </c>
      <c r="O10" s="21"/>
      <c r="P10" s="14">
        <f t="shared" ref="P10:P63" si="2">SUM(D10:O10)</f>
        <v>14000409.800000001</v>
      </c>
    </row>
    <row r="11" spans="1:21" x14ac:dyDescent="0.35">
      <c r="A11" s="31" t="s">
        <v>11</v>
      </c>
      <c r="B11" s="13">
        <v>450000</v>
      </c>
      <c r="C11" s="19"/>
      <c r="D11" s="27"/>
      <c r="E11" s="27">
        <v>15005.09</v>
      </c>
      <c r="F11" s="27">
        <v>47850.89</v>
      </c>
      <c r="G11" s="27"/>
      <c r="H11" s="21">
        <v>18153.189999999999</v>
      </c>
      <c r="I11" s="21">
        <v>48876.959999999999</v>
      </c>
      <c r="J11" s="21">
        <v>21828.54</v>
      </c>
      <c r="K11" s="21"/>
      <c r="L11" s="27">
        <v>17834.18</v>
      </c>
      <c r="M11" s="27">
        <v>37498.86</v>
      </c>
      <c r="N11" s="27">
        <v>35826.67</v>
      </c>
      <c r="O11" s="21"/>
      <c r="P11" s="14">
        <f t="shared" si="2"/>
        <v>242874.38</v>
      </c>
    </row>
    <row r="12" spans="1:21" x14ac:dyDescent="0.35">
      <c r="A12" s="31" t="s">
        <v>12</v>
      </c>
      <c r="B12" s="13">
        <v>0</v>
      </c>
      <c r="C12" s="15">
        <v>600000</v>
      </c>
      <c r="D12" s="27"/>
      <c r="E12" s="27"/>
      <c r="F12" s="27"/>
      <c r="G12" s="27"/>
      <c r="H12" s="21"/>
      <c r="I12" s="21"/>
      <c r="J12" s="21"/>
      <c r="K12" s="21"/>
      <c r="L12" s="27">
        <v>590000</v>
      </c>
      <c r="M12" s="27">
        <v>0</v>
      </c>
      <c r="N12" s="27"/>
      <c r="O12" s="21"/>
      <c r="P12" s="14">
        <f t="shared" si="2"/>
        <v>590000</v>
      </c>
    </row>
    <row r="13" spans="1:21" x14ac:dyDescent="0.35">
      <c r="A13" s="31" t="s">
        <v>13</v>
      </c>
      <c r="B13" s="13">
        <v>13973900</v>
      </c>
      <c r="C13" s="19"/>
      <c r="D13" s="27">
        <v>1034567.5</v>
      </c>
      <c r="E13" s="27">
        <v>1035585.05</v>
      </c>
      <c r="F13" s="27">
        <v>1036658.85</v>
      </c>
      <c r="G13" s="27">
        <v>1048327.56</v>
      </c>
      <c r="H13" s="21">
        <v>1068391.6499999999</v>
      </c>
      <c r="I13" s="21">
        <v>1078135.1299999999</v>
      </c>
      <c r="J13" s="21">
        <v>1080021.95</v>
      </c>
      <c r="K13" s="21">
        <v>1076123.55</v>
      </c>
      <c r="L13" s="27">
        <v>1069058.96</v>
      </c>
      <c r="M13" s="27">
        <v>1075604.03</v>
      </c>
      <c r="N13" s="27">
        <v>1070817.95</v>
      </c>
      <c r="O13" s="21"/>
      <c r="P13" s="14">
        <f t="shared" si="2"/>
        <v>11673292.179999998</v>
      </c>
    </row>
    <row r="14" spans="1:21" x14ac:dyDescent="0.35">
      <c r="A14" s="30" t="s">
        <v>14</v>
      </c>
      <c r="B14" s="12">
        <f t="shared" ref="B14:P14" si="3">SUM(B15:B23)</f>
        <v>20746282</v>
      </c>
      <c r="C14" s="18">
        <f t="shared" si="3"/>
        <v>144000</v>
      </c>
      <c r="D14" s="12">
        <f t="shared" si="3"/>
        <v>242681.57</v>
      </c>
      <c r="E14" s="12">
        <f t="shared" si="3"/>
        <v>1760888.1</v>
      </c>
      <c r="F14" s="12">
        <f t="shared" si="3"/>
        <v>1809282.9400000002</v>
      </c>
      <c r="G14" s="12">
        <f t="shared" si="3"/>
        <v>1119621.21</v>
      </c>
      <c r="H14" s="20">
        <f t="shared" si="3"/>
        <v>1134600.2999999998</v>
      </c>
      <c r="I14" s="20">
        <f t="shared" si="3"/>
        <v>697137.82000000007</v>
      </c>
      <c r="J14" s="20">
        <f t="shared" si="3"/>
        <v>2511490.34</v>
      </c>
      <c r="K14" s="20">
        <f t="shared" si="3"/>
        <v>1721828.3</v>
      </c>
      <c r="L14" s="12">
        <f t="shared" si="3"/>
        <v>1437438.01</v>
      </c>
      <c r="M14" s="12">
        <f t="shared" si="3"/>
        <v>2064326.19</v>
      </c>
      <c r="N14" s="12">
        <f t="shared" si="3"/>
        <v>1228060.43</v>
      </c>
      <c r="O14" s="20">
        <f t="shared" si="3"/>
        <v>0</v>
      </c>
      <c r="P14" s="12">
        <f t="shared" si="3"/>
        <v>15727355.209999999</v>
      </c>
      <c r="U14" s="4"/>
    </row>
    <row r="15" spans="1:21" x14ac:dyDescent="0.35">
      <c r="A15" s="31" t="s">
        <v>15</v>
      </c>
      <c r="B15" s="13">
        <v>6930000</v>
      </c>
      <c r="C15" s="15"/>
      <c r="D15" s="27"/>
      <c r="E15" s="27">
        <v>532042.65</v>
      </c>
      <c r="F15" s="27">
        <v>532058.9</v>
      </c>
      <c r="G15" s="27">
        <v>547462.56999999995</v>
      </c>
      <c r="H15" s="21">
        <v>654040.24</v>
      </c>
      <c r="I15" s="21"/>
      <c r="J15" s="21">
        <v>531912.65</v>
      </c>
      <c r="K15" s="21">
        <v>944723.85</v>
      </c>
      <c r="L15" s="27">
        <v>278770.2</v>
      </c>
      <c r="M15" s="27">
        <v>945048.85</v>
      </c>
      <c r="N15" s="27">
        <v>537763.79</v>
      </c>
      <c r="O15" s="21"/>
      <c r="P15" s="14">
        <f t="shared" si="2"/>
        <v>5503823.7000000002</v>
      </c>
    </row>
    <row r="16" spans="1:21" x14ac:dyDescent="0.35">
      <c r="A16" s="31" t="s">
        <v>16</v>
      </c>
      <c r="B16" s="13">
        <v>644567</v>
      </c>
      <c r="C16" s="15">
        <v>849000</v>
      </c>
      <c r="D16" s="27"/>
      <c r="E16" s="27">
        <v>99597.9</v>
      </c>
      <c r="F16" s="27"/>
      <c r="G16" s="27"/>
      <c r="H16" s="21">
        <v>65052.45</v>
      </c>
      <c r="I16" s="21"/>
      <c r="J16" s="21"/>
      <c r="K16" s="21"/>
      <c r="L16" s="27">
        <v>183360.2</v>
      </c>
      <c r="M16" s="27">
        <v>92158</v>
      </c>
      <c r="N16" s="27">
        <v>59000</v>
      </c>
      <c r="O16" s="21"/>
      <c r="P16" s="14">
        <f t="shared" si="2"/>
        <v>499168.55</v>
      </c>
    </row>
    <row r="17" spans="1:16" x14ac:dyDescent="0.35">
      <c r="A17" s="31" t="s">
        <v>17</v>
      </c>
      <c r="B17" s="13">
        <v>430298</v>
      </c>
      <c r="C17" s="15">
        <v>-430000</v>
      </c>
      <c r="D17" s="27"/>
      <c r="E17" s="27"/>
      <c r="F17" s="27"/>
      <c r="G17" s="27"/>
      <c r="H17" s="21"/>
      <c r="I17" s="21"/>
      <c r="J17" s="21"/>
      <c r="K17" s="21"/>
      <c r="L17" s="27"/>
      <c r="M17" s="27">
        <v>0</v>
      </c>
      <c r="N17" s="27"/>
      <c r="O17" s="21"/>
      <c r="P17" s="14">
        <f t="shared" si="2"/>
        <v>0</v>
      </c>
    </row>
    <row r="18" spans="1:16" x14ac:dyDescent="0.35">
      <c r="A18" s="31" t="s">
        <v>18</v>
      </c>
      <c r="B18" s="13">
        <v>223071</v>
      </c>
      <c r="C18" s="15">
        <v>161000</v>
      </c>
      <c r="D18" s="27"/>
      <c r="E18" s="27"/>
      <c r="F18" s="27"/>
      <c r="G18" s="27">
        <v>26500</v>
      </c>
      <c r="H18" s="21"/>
      <c r="I18" s="21"/>
      <c r="J18" s="21"/>
      <c r="K18" s="21"/>
      <c r="L18" s="27"/>
      <c r="M18" s="27">
        <v>0</v>
      </c>
      <c r="N18" s="27">
        <v>113391.99</v>
      </c>
      <c r="O18" s="21"/>
      <c r="P18" s="14">
        <f t="shared" si="2"/>
        <v>139891.99</v>
      </c>
    </row>
    <row r="19" spans="1:16" x14ac:dyDescent="0.35">
      <c r="A19" s="31" t="s">
        <v>19</v>
      </c>
      <c r="B19" s="13">
        <v>1524064</v>
      </c>
      <c r="C19" s="15">
        <v>1245100</v>
      </c>
      <c r="D19" s="27"/>
      <c r="E19" s="27">
        <v>523266.48</v>
      </c>
      <c r="F19" s="27">
        <v>427337</v>
      </c>
      <c r="G19" s="27"/>
      <c r="H19" s="21">
        <v>211764</v>
      </c>
      <c r="I19" s="21"/>
      <c r="J19" s="21">
        <v>1053722.5</v>
      </c>
      <c r="K19" s="21"/>
      <c r="L19" s="27">
        <v>368656.5</v>
      </c>
      <c r="M19" s="27">
        <v>92473.38</v>
      </c>
      <c r="N19" s="27"/>
      <c r="O19" s="21"/>
      <c r="P19" s="14">
        <f t="shared" si="2"/>
        <v>2677219.86</v>
      </c>
    </row>
    <row r="20" spans="1:16" x14ac:dyDescent="0.35">
      <c r="A20" s="31" t="s">
        <v>20</v>
      </c>
      <c r="B20" s="13">
        <v>500000</v>
      </c>
      <c r="C20" s="15">
        <v>-149000</v>
      </c>
      <c r="D20" s="28"/>
      <c r="E20" s="27"/>
      <c r="F20" s="27"/>
      <c r="G20" s="27">
        <v>350465.87</v>
      </c>
      <c r="H20" s="21"/>
      <c r="I20" s="21"/>
      <c r="J20" s="21"/>
      <c r="K20" s="21"/>
      <c r="L20" s="27"/>
      <c r="M20" s="27">
        <v>0</v>
      </c>
      <c r="N20" s="27"/>
      <c r="O20" s="21"/>
      <c r="P20" s="14">
        <f t="shared" si="2"/>
        <v>350465.87</v>
      </c>
    </row>
    <row r="21" spans="1:16" ht="42" x14ac:dyDescent="0.35">
      <c r="A21" s="31" t="s">
        <v>21</v>
      </c>
      <c r="B21" s="13">
        <v>666640</v>
      </c>
      <c r="C21" s="15">
        <v>1338000</v>
      </c>
      <c r="D21" s="27"/>
      <c r="E21" s="27">
        <v>58941</v>
      </c>
      <c r="F21" s="27">
        <v>119440.97</v>
      </c>
      <c r="G21" s="27">
        <v>34385.199999999997</v>
      </c>
      <c r="H21" s="21">
        <v>47782.61</v>
      </c>
      <c r="I21" s="21">
        <v>8606.2800000000007</v>
      </c>
      <c r="J21" s="21">
        <v>645801.68999999994</v>
      </c>
      <c r="K21" s="21">
        <v>110759.66</v>
      </c>
      <c r="L21" s="27">
        <v>46402.61</v>
      </c>
      <c r="M21" s="27">
        <v>18880</v>
      </c>
      <c r="N21" s="27"/>
      <c r="O21" s="21"/>
      <c r="P21" s="14">
        <f t="shared" si="2"/>
        <v>1091000.02</v>
      </c>
    </row>
    <row r="22" spans="1:16" x14ac:dyDescent="0.35">
      <c r="A22" s="31" t="s">
        <v>22</v>
      </c>
      <c r="B22" s="13">
        <v>8659800</v>
      </c>
      <c r="C22" s="15">
        <v>-3746100</v>
      </c>
      <c r="D22" s="27">
        <v>242681.57</v>
      </c>
      <c r="E22" s="27">
        <v>547040.06999999995</v>
      </c>
      <c r="F22" s="27">
        <v>506281.57</v>
      </c>
      <c r="G22" s="27">
        <v>126351.57</v>
      </c>
      <c r="H22" s="21">
        <v>144220</v>
      </c>
      <c r="I22" s="21">
        <v>413809.84</v>
      </c>
      <c r="J22" s="21">
        <v>76120</v>
      </c>
      <c r="K22" s="21">
        <v>542592.29</v>
      </c>
      <c r="L22" s="27">
        <v>560248.5</v>
      </c>
      <c r="M22" s="27">
        <v>427812.36</v>
      </c>
      <c r="N22" s="27">
        <v>412208.51</v>
      </c>
      <c r="O22" s="21"/>
      <c r="P22" s="14">
        <f t="shared" si="2"/>
        <v>3999366.2800000003</v>
      </c>
    </row>
    <row r="23" spans="1:16" x14ac:dyDescent="0.35">
      <c r="A23" s="31" t="s">
        <v>23</v>
      </c>
      <c r="B23" s="13">
        <v>1167842</v>
      </c>
      <c r="C23" s="15">
        <v>876000</v>
      </c>
      <c r="D23" s="27"/>
      <c r="E23" s="27"/>
      <c r="F23" s="27">
        <v>224164.5</v>
      </c>
      <c r="G23" s="27">
        <v>34456</v>
      </c>
      <c r="H23" s="21">
        <v>11741</v>
      </c>
      <c r="I23" s="21">
        <v>274721.7</v>
      </c>
      <c r="J23" s="21">
        <v>203933.5</v>
      </c>
      <c r="K23" s="21">
        <v>123752.5</v>
      </c>
      <c r="L23" s="27"/>
      <c r="M23" s="27">
        <v>487953.6</v>
      </c>
      <c r="N23" s="27">
        <v>105696.14</v>
      </c>
      <c r="O23" s="21"/>
      <c r="P23" s="14">
        <f t="shared" si="2"/>
        <v>1466418.9399999997</v>
      </c>
    </row>
    <row r="24" spans="1:16" x14ac:dyDescent="0.35">
      <c r="A24" s="30" t="s">
        <v>24</v>
      </c>
      <c r="B24" s="12">
        <f>SUM(B25:B33)</f>
        <v>17881904</v>
      </c>
      <c r="C24" s="18">
        <f>SUM(C25:C33)</f>
        <v>-4215000</v>
      </c>
      <c r="D24" s="12">
        <f t="shared" ref="D24:J24" si="4">SUM(D25:D33)</f>
        <v>124724.22</v>
      </c>
      <c r="E24" s="12">
        <f t="shared" si="4"/>
        <v>136137.49</v>
      </c>
      <c r="F24" s="12">
        <f t="shared" si="4"/>
        <v>26727.599999999999</v>
      </c>
      <c r="G24" s="12">
        <f t="shared" si="4"/>
        <v>581254.61</v>
      </c>
      <c r="H24" s="20">
        <f t="shared" si="4"/>
        <v>570655.78</v>
      </c>
      <c r="I24" s="20">
        <f t="shared" si="4"/>
        <v>86151.89</v>
      </c>
      <c r="J24" s="20">
        <f t="shared" si="4"/>
        <v>1690815.26</v>
      </c>
      <c r="K24" s="20">
        <f t="shared" ref="K24:P24" si="5">SUM(K25:K33)</f>
        <v>524733.39</v>
      </c>
      <c r="L24" s="12">
        <f t="shared" si="5"/>
        <v>721545.32000000007</v>
      </c>
      <c r="M24" s="12">
        <f t="shared" si="5"/>
        <v>515700</v>
      </c>
      <c r="N24" s="12">
        <f>SUM(N25:N33)</f>
        <v>1449440.42</v>
      </c>
      <c r="O24" s="20">
        <f t="shared" si="5"/>
        <v>0</v>
      </c>
      <c r="P24" s="12">
        <f t="shared" si="5"/>
        <v>6427885.9800000004</v>
      </c>
    </row>
    <row r="25" spans="1:16" x14ac:dyDescent="0.35">
      <c r="A25" s="31" t="s">
        <v>25</v>
      </c>
      <c r="B25" s="13">
        <v>521000</v>
      </c>
      <c r="C25" s="15">
        <v>-185500</v>
      </c>
      <c r="D25" s="27"/>
      <c r="E25" s="27">
        <v>12600</v>
      </c>
      <c r="F25" s="27">
        <v>11600</v>
      </c>
      <c r="G25" s="27"/>
      <c r="H25" s="21">
        <v>51510.65</v>
      </c>
      <c r="I25" s="21">
        <v>4200</v>
      </c>
      <c r="J25" s="21">
        <v>10500</v>
      </c>
      <c r="K25" s="21">
        <v>7500</v>
      </c>
      <c r="L25" s="27">
        <v>3600</v>
      </c>
      <c r="M25" s="27">
        <v>15700</v>
      </c>
      <c r="N25" s="27">
        <v>182000</v>
      </c>
      <c r="O25" s="21"/>
      <c r="P25" s="14">
        <f t="shared" si="2"/>
        <v>299210.65000000002</v>
      </c>
    </row>
    <row r="26" spans="1:16" x14ac:dyDescent="0.35">
      <c r="A26" s="31" t="s">
        <v>26</v>
      </c>
      <c r="B26" s="13">
        <v>445819</v>
      </c>
      <c r="C26" s="15">
        <v>-352100</v>
      </c>
      <c r="D26" s="27"/>
      <c r="E26" s="27">
        <v>9024.73</v>
      </c>
      <c r="F26" s="27">
        <v>16071.6</v>
      </c>
      <c r="G26" s="27"/>
      <c r="H26" s="21"/>
      <c r="I26" s="21">
        <v>32143.200000000001</v>
      </c>
      <c r="J26" s="21"/>
      <c r="K26" s="21"/>
      <c r="L26" s="27"/>
      <c r="M26" s="27"/>
      <c r="N26" s="27"/>
      <c r="O26" s="21"/>
      <c r="P26" s="14">
        <f t="shared" si="2"/>
        <v>57239.53</v>
      </c>
    </row>
    <row r="27" spans="1:16" x14ac:dyDescent="0.35">
      <c r="A27" s="31" t="s">
        <v>27</v>
      </c>
      <c r="B27" s="13">
        <v>640000</v>
      </c>
      <c r="C27" s="15">
        <v>19300</v>
      </c>
      <c r="D27" s="27"/>
      <c r="E27" s="27"/>
      <c r="F27" s="27"/>
      <c r="G27" s="27">
        <v>120410</v>
      </c>
      <c r="H27" s="21">
        <v>179266.55</v>
      </c>
      <c r="I27" s="21"/>
      <c r="J27" s="21"/>
      <c r="K27" s="21"/>
      <c r="L27" s="27"/>
      <c r="M27" s="27"/>
      <c r="N27" s="27"/>
      <c r="O27" s="21"/>
      <c r="P27" s="14">
        <f t="shared" si="2"/>
        <v>299676.55</v>
      </c>
    </row>
    <row r="28" spans="1:16" x14ac:dyDescent="0.35">
      <c r="A28" s="31" t="s">
        <v>28</v>
      </c>
      <c r="B28" s="13">
        <v>20000</v>
      </c>
      <c r="C28" s="15"/>
      <c r="D28" s="27"/>
      <c r="E28" s="27"/>
      <c r="F28" s="27"/>
      <c r="G28" s="27">
        <v>16903.5</v>
      </c>
      <c r="H28" s="21"/>
      <c r="I28" s="21"/>
      <c r="J28" s="21"/>
      <c r="K28" s="21"/>
      <c r="L28" s="27"/>
      <c r="M28" s="27"/>
      <c r="N28" s="27"/>
      <c r="O28" s="21"/>
      <c r="P28" s="14">
        <f t="shared" si="2"/>
        <v>16903.5</v>
      </c>
    </row>
    <row r="29" spans="1:16" x14ac:dyDescent="0.35">
      <c r="A29" s="31" t="s">
        <v>29</v>
      </c>
      <c r="B29" s="13">
        <v>210477</v>
      </c>
      <c r="C29" s="15">
        <v>-148000</v>
      </c>
      <c r="D29" s="27"/>
      <c r="E29" s="27">
        <v>10919.96</v>
      </c>
      <c r="F29" s="27"/>
      <c r="G29" s="27"/>
      <c r="H29" s="21"/>
      <c r="I29" s="21"/>
      <c r="J29" s="21">
        <v>1270.8599999999999</v>
      </c>
      <c r="K29" s="21">
        <v>8496</v>
      </c>
      <c r="L29" s="27"/>
      <c r="M29" s="27"/>
      <c r="N29" s="27"/>
      <c r="O29" s="21"/>
      <c r="P29" s="14">
        <f t="shared" si="2"/>
        <v>20686.82</v>
      </c>
    </row>
    <row r="30" spans="1:16" x14ac:dyDescent="0.35">
      <c r="A30" s="31" t="s">
        <v>30</v>
      </c>
      <c r="B30" s="13">
        <v>246506</v>
      </c>
      <c r="C30" s="15">
        <v>-25900</v>
      </c>
      <c r="D30" s="27"/>
      <c r="E30" s="27">
        <v>21183.18</v>
      </c>
      <c r="F30" s="27"/>
      <c r="G30" s="27"/>
      <c r="H30" s="21"/>
      <c r="I30" s="21"/>
      <c r="J30" s="21">
        <v>3937.66</v>
      </c>
      <c r="K30" s="21"/>
      <c r="L30" s="27">
        <v>96413.759999999995</v>
      </c>
      <c r="M30" s="27"/>
      <c r="N30" s="27"/>
      <c r="O30" s="21"/>
      <c r="P30" s="14">
        <f t="shared" si="2"/>
        <v>121534.59999999999</v>
      </c>
    </row>
    <row r="31" spans="1:16" x14ac:dyDescent="0.35">
      <c r="A31" s="31" t="s">
        <v>31</v>
      </c>
      <c r="B31" s="13">
        <v>8954222</v>
      </c>
      <c r="C31" s="15">
        <v>-100000</v>
      </c>
      <c r="D31" s="27"/>
      <c r="E31" s="27">
        <v>20618.05</v>
      </c>
      <c r="F31" s="14"/>
      <c r="G31" s="27"/>
      <c r="H31" s="21"/>
      <c r="I31" s="21"/>
      <c r="J31" s="21">
        <v>1632341.72</v>
      </c>
      <c r="K31" s="21">
        <v>500000</v>
      </c>
      <c r="L31" s="27">
        <v>552569</v>
      </c>
      <c r="M31" s="27">
        <v>500000</v>
      </c>
      <c r="N31" s="27">
        <v>500000</v>
      </c>
      <c r="O31" s="21"/>
      <c r="P31" s="14">
        <f t="shared" si="2"/>
        <v>3705528.77</v>
      </c>
    </row>
    <row r="32" spans="1:16" ht="42" x14ac:dyDescent="0.35">
      <c r="A32" s="31" t="s">
        <v>32</v>
      </c>
      <c r="B32" s="13">
        <v>0</v>
      </c>
      <c r="C32" s="15"/>
      <c r="D32" s="27"/>
      <c r="E32" s="27"/>
      <c r="F32" s="27"/>
      <c r="G32" s="27"/>
      <c r="H32" s="21"/>
      <c r="I32" s="21"/>
      <c r="J32" s="21"/>
      <c r="K32" s="21"/>
      <c r="L32" s="27"/>
      <c r="M32" s="27"/>
      <c r="N32" s="27"/>
      <c r="O32" s="21"/>
      <c r="P32" s="14">
        <f t="shared" si="2"/>
        <v>0</v>
      </c>
    </row>
    <row r="33" spans="1:16" x14ac:dyDescent="0.35">
      <c r="A33" s="31" t="s">
        <v>33</v>
      </c>
      <c r="B33" s="13">
        <v>6843880</v>
      </c>
      <c r="C33" s="15">
        <v>-3422800</v>
      </c>
      <c r="D33" s="27">
        <v>124724.22</v>
      </c>
      <c r="E33" s="27">
        <v>61791.57</v>
      </c>
      <c r="F33" s="27">
        <v>-944</v>
      </c>
      <c r="G33" s="27">
        <v>443941.11</v>
      </c>
      <c r="H33" s="21">
        <v>339878.58</v>
      </c>
      <c r="I33" s="21">
        <v>49808.69</v>
      </c>
      <c r="J33" s="21">
        <v>42765.02</v>
      </c>
      <c r="K33" s="21">
        <v>8737.39</v>
      </c>
      <c r="L33" s="27">
        <v>68962.559999999998</v>
      </c>
      <c r="M33" s="27"/>
      <c r="N33" s="27">
        <v>767440.42</v>
      </c>
      <c r="O33" s="21"/>
      <c r="P33" s="14">
        <f t="shared" si="2"/>
        <v>1907105.56</v>
      </c>
    </row>
    <row r="34" spans="1:16" x14ac:dyDescent="0.35">
      <c r="A34" s="30" t="s">
        <v>34</v>
      </c>
      <c r="B34" s="12">
        <f t="shared" ref="B34:J34" si="6">SUM(B35:B41)</f>
        <v>450000</v>
      </c>
      <c r="C34" s="18">
        <f t="shared" si="6"/>
        <v>-278000</v>
      </c>
      <c r="D34" s="12">
        <f t="shared" si="6"/>
        <v>100000</v>
      </c>
      <c r="E34" s="12">
        <f t="shared" si="6"/>
        <v>71472.5</v>
      </c>
      <c r="F34" s="12">
        <f t="shared" si="6"/>
        <v>0</v>
      </c>
      <c r="G34" s="12">
        <f t="shared" si="6"/>
        <v>0</v>
      </c>
      <c r="H34" s="12">
        <f t="shared" si="6"/>
        <v>0</v>
      </c>
      <c r="I34" s="12">
        <f t="shared" si="6"/>
        <v>0</v>
      </c>
      <c r="J34" s="12">
        <f t="shared" si="6"/>
        <v>0</v>
      </c>
      <c r="K34" s="12">
        <f>SUM(K35:K41)</f>
        <v>0</v>
      </c>
      <c r="L34" s="12">
        <f>SUM(L35:L41)</f>
        <v>0</v>
      </c>
      <c r="M34" s="12">
        <f>SUM(M35:M41)</f>
        <v>0</v>
      </c>
      <c r="N34" s="12"/>
      <c r="O34" s="20"/>
      <c r="P34" s="12">
        <f>SUM(P35:P41)</f>
        <v>171472.5</v>
      </c>
    </row>
    <row r="35" spans="1:16" x14ac:dyDescent="0.35">
      <c r="A35" s="31" t="s">
        <v>35</v>
      </c>
      <c r="B35" s="13">
        <v>400000</v>
      </c>
      <c r="C35" s="15">
        <v>-300000</v>
      </c>
      <c r="D35" s="27">
        <v>100000</v>
      </c>
      <c r="E35" s="27"/>
      <c r="F35" s="27"/>
      <c r="G35" s="27"/>
      <c r="H35" s="21"/>
      <c r="I35" s="21"/>
      <c r="J35" s="21"/>
      <c r="K35" s="21"/>
      <c r="L35" s="27"/>
      <c r="M35" s="27"/>
      <c r="N35" s="27"/>
      <c r="O35" s="21"/>
      <c r="P35" s="14">
        <f t="shared" si="2"/>
        <v>100000</v>
      </c>
    </row>
    <row r="36" spans="1:16" x14ac:dyDescent="0.35">
      <c r="A36" s="31" t="s">
        <v>36</v>
      </c>
      <c r="B36" s="13"/>
      <c r="C36" s="19"/>
      <c r="D36" s="27"/>
      <c r="E36" s="27"/>
      <c r="F36" s="27"/>
      <c r="G36" s="27"/>
      <c r="H36" s="21"/>
      <c r="I36" s="21"/>
      <c r="J36" s="21"/>
      <c r="K36" s="21"/>
      <c r="L36" s="27"/>
      <c r="M36" s="27"/>
      <c r="N36" s="27"/>
      <c r="O36" s="21"/>
      <c r="P36" s="14">
        <f t="shared" si="2"/>
        <v>0</v>
      </c>
    </row>
    <row r="37" spans="1:16" x14ac:dyDescent="0.35">
      <c r="A37" s="31" t="s">
        <v>37</v>
      </c>
      <c r="B37" s="13"/>
      <c r="C37" s="19"/>
      <c r="D37" s="27"/>
      <c r="E37" s="27"/>
      <c r="F37" s="27"/>
      <c r="G37" s="27"/>
      <c r="H37" s="21"/>
      <c r="I37" s="21"/>
      <c r="J37" s="21"/>
      <c r="K37" s="21"/>
      <c r="L37" s="27"/>
      <c r="M37" s="27"/>
      <c r="N37" s="27"/>
      <c r="O37" s="21"/>
      <c r="P37" s="14">
        <f t="shared" si="2"/>
        <v>0</v>
      </c>
    </row>
    <row r="38" spans="1:16" x14ac:dyDescent="0.35">
      <c r="A38" s="31" t="s">
        <v>38</v>
      </c>
      <c r="B38" s="13"/>
      <c r="C38" s="19"/>
      <c r="D38" s="27"/>
      <c r="E38" s="27"/>
      <c r="F38" s="27"/>
      <c r="G38" s="27"/>
      <c r="H38" s="21"/>
      <c r="I38" s="21"/>
      <c r="J38" s="21"/>
      <c r="K38" s="21"/>
      <c r="L38" s="27"/>
      <c r="M38" s="27"/>
      <c r="N38" s="27"/>
      <c r="O38" s="21"/>
      <c r="P38" s="14">
        <f t="shared" si="2"/>
        <v>0</v>
      </c>
    </row>
    <row r="39" spans="1:16" x14ac:dyDescent="0.35">
      <c r="A39" s="31" t="s">
        <v>39</v>
      </c>
      <c r="B39" s="13"/>
      <c r="C39" s="19"/>
      <c r="D39" s="27">
        <v>0</v>
      </c>
      <c r="E39" s="27">
        <v>0</v>
      </c>
      <c r="F39" s="27"/>
      <c r="G39" s="27"/>
      <c r="H39" s="21"/>
      <c r="I39" s="21"/>
      <c r="J39" s="21"/>
      <c r="K39" s="21"/>
      <c r="L39" s="27"/>
      <c r="M39" s="27"/>
      <c r="N39" s="27"/>
      <c r="O39" s="21"/>
      <c r="P39" s="14">
        <f t="shared" si="2"/>
        <v>0</v>
      </c>
    </row>
    <row r="40" spans="1:16" x14ac:dyDescent="0.35">
      <c r="A40" s="31" t="s">
        <v>40</v>
      </c>
      <c r="B40" s="13">
        <v>50000</v>
      </c>
      <c r="C40" s="19">
        <v>22000</v>
      </c>
      <c r="D40" s="27">
        <v>0</v>
      </c>
      <c r="E40" s="27">
        <v>71472.5</v>
      </c>
      <c r="F40" s="27"/>
      <c r="G40" s="27"/>
      <c r="H40" s="21"/>
      <c r="I40" s="21"/>
      <c r="J40" s="21"/>
      <c r="K40" s="21"/>
      <c r="L40" s="27"/>
      <c r="M40" s="27"/>
      <c r="N40" s="27"/>
      <c r="O40" s="21"/>
      <c r="P40" s="14">
        <f t="shared" si="2"/>
        <v>71472.5</v>
      </c>
    </row>
    <row r="41" spans="1:16" x14ac:dyDescent="0.35">
      <c r="A41" s="31" t="s">
        <v>41</v>
      </c>
      <c r="B41" s="13"/>
      <c r="C41" s="19"/>
      <c r="D41" s="27">
        <v>0</v>
      </c>
      <c r="E41" s="27">
        <v>0</v>
      </c>
      <c r="F41" s="27"/>
      <c r="G41" s="27"/>
      <c r="H41" s="21"/>
      <c r="I41" s="21"/>
      <c r="J41" s="21"/>
      <c r="K41" s="21"/>
      <c r="L41" s="27"/>
      <c r="M41" s="27"/>
      <c r="N41" s="27"/>
      <c r="O41" s="21"/>
      <c r="P41" s="14">
        <f t="shared" si="2"/>
        <v>0</v>
      </c>
    </row>
    <row r="42" spans="1:16" x14ac:dyDescent="0.35">
      <c r="A42" s="30" t="s">
        <v>42</v>
      </c>
      <c r="B42" s="39">
        <f>SUM(B43:B48)</f>
        <v>0</v>
      </c>
      <c r="C42" s="18">
        <v>0</v>
      </c>
      <c r="D42" s="12">
        <v>0</v>
      </c>
      <c r="E42" s="12"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20"/>
      <c r="P42" s="14">
        <f t="shared" si="2"/>
        <v>0</v>
      </c>
    </row>
    <row r="43" spans="1:16" x14ac:dyDescent="0.35">
      <c r="A43" s="31" t="s">
        <v>43</v>
      </c>
      <c r="B43" s="13"/>
      <c r="C43" s="19"/>
      <c r="D43" s="27">
        <v>0</v>
      </c>
      <c r="E43" s="27">
        <v>0</v>
      </c>
      <c r="F43" s="27"/>
      <c r="G43" s="27"/>
      <c r="H43" s="21"/>
      <c r="I43" s="21"/>
      <c r="J43" s="21"/>
      <c r="K43" s="21"/>
      <c r="L43" s="27"/>
      <c r="M43" s="27"/>
      <c r="N43" s="27"/>
      <c r="O43" s="21"/>
      <c r="P43" s="14">
        <f t="shared" si="2"/>
        <v>0</v>
      </c>
    </row>
    <row r="44" spans="1:16" x14ac:dyDescent="0.35">
      <c r="A44" s="31" t="s">
        <v>44</v>
      </c>
      <c r="B44" s="13"/>
      <c r="C44" s="19"/>
      <c r="D44" s="27">
        <v>0</v>
      </c>
      <c r="E44" s="27">
        <v>0</v>
      </c>
      <c r="F44" s="27"/>
      <c r="G44" s="27"/>
      <c r="H44" s="21"/>
      <c r="I44" s="21"/>
      <c r="J44" s="21"/>
      <c r="K44" s="21"/>
      <c r="L44" s="27"/>
      <c r="M44" s="27"/>
      <c r="N44" s="27"/>
      <c r="O44" s="21"/>
      <c r="P44" s="14">
        <f t="shared" si="2"/>
        <v>0</v>
      </c>
    </row>
    <row r="45" spans="1:16" x14ac:dyDescent="0.35">
      <c r="A45" s="31" t="s">
        <v>45</v>
      </c>
      <c r="B45" s="13"/>
      <c r="C45" s="19"/>
      <c r="D45" s="27">
        <v>0</v>
      </c>
      <c r="E45" s="27">
        <v>0</v>
      </c>
      <c r="F45" s="27"/>
      <c r="G45" s="27"/>
      <c r="H45" s="21"/>
      <c r="I45" s="21"/>
      <c r="J45" s="21"/>
      <c r="K45" s="21"/>
      <c r="L45" s="27"/>
      <c r="M45" s="27"/>
      <c r="N45" s="27"/>
      <c r="O45" s="21"/>
      <c r="P45" s="14">
        <f t="shared" si="2"/>
        <v>0</v>
      </c>
    </row>
    <row r="46" spans="1:16" x14ac:dyDescent="0.35">
      <c r="A46" s="31" t="s">
        <v>46</v>
      </c>
      <c r="B46" s="13"/>
      <c r="C46" s="19"/>
      <c r="D46" s="27">
        <v>0</v>
      </c>
      <c r="E46" s="27">
        <v>0</v>
      </c>
      <c r="F46" s="27"/>
      <c r="G46" s="27"/>
      <c r="H46" s="21"/>
      <c r="I46" s="21"/>
      <c r="J46" s="21"/>
      <c r="K46" s="21"/>
      <c r="L46" s="27"/>
      <c r="M46" s="27"/>
      <c r="N46" s="27"/>
      <c r="O46" s="21"/>
      <c r="P46" s="14">
        <f t="shared" si="2"/>
        <v>0</v>
      </c>
    </row>
    <row r="47" spans="1:16" x14ac:dyDescent="0.35">
      <c r="A47" s="31" t="s">
        <v>47</v>
      </c>
      <c r="B47" s="13"/>
      <c r="C47" s="19"/>
      <c r="D47" s="27">
        <v>0</v>
      </c>
      <c r="E47" s="27">
        <v>0</v>
      </c>
      <c r="F47" s="27"/>
      <c r="G47" s="27"/>
      <c r="H47" s="21"/>
      <c r="I47" s="21"/>
      <c r="J47" s="21"/>
      <c r="K47" s="21"/>
      <c r="L47" s="27"/>
      <c r="M47" s="27"/>
      <c r="N47" s="27"/>
      <c r="O47" s="21"/>
      <c r="P47" s="14">
        <f t="shared" si="2"/>
        <v>0</v>
      </c>
    </row>
    <row r="48" spans="1:16" x14ac:dyDescent="0.35">
      <c r="A48" s="31" t="s">
        <v>48</v>
      </c>
      <c r="B48" s="13"/>
      <c r="C48" s="19"/>
      <c r="D48" s="27">
        <v>0</v>
      </c>
      <c r="E48" s="27">
        <v>0</v>
      </c>
      <c r="F48" s="27"/>
      <c r="G48" s="27"/>
      <c r="H48" s="21"/>
      <c r="I48" s="21"/>
      <c r="J48" s="21"/>
      <c r="K48" s="21"/>
      <c r="L48" s="27"/>
      <c r="M48" s="27"/>
      <c r="N48" s="27"/>
      <c r="O48" s="21"/>
      <c r="P48" s="14">
        <f t="shared" si="2"/>
        <v>0</v>
      </c>
    </row>
    <row r="49" spans="1:16" x14ac:dyDescent="0.35">
      <c r="A49" s="30" t="s">
        <v>49</v>
      </c>
      <c r="B49" s="12">
        <f>SUM(B50:B58)</f>
        <v>5581798</v>
      </c>
      <c r="C49" s="18">
        <f>SUM(C50:C58)</f>
        <v>-4278575</v>
      </c>
      <c r="D49" s="12">
        <f t="shared" ref="D49:H49" si="7">SUM(D50:D58)</f>
        <v>0</v>
      </c>
      <c r="E49" s="12">
        <f t="shared" si="7"/>
        <v>61764.15</v>
      </c>
      <c r="F49" s="12">
        <f t="shared" si="7"/>
        <v>0</v>
      </c>
      <c r="G49" s="12">
        <f t="shared" si="7"/>
        <v>0</v>
      </c>
      <c r="H49" s="20">
        <f t="shared" si="7"/>
        <v>200770.51</v>
      </c>
      <c r="I49" s="20">
        <f t="shared" ref="I49:P49" si="8">SUM(I50:I58)</f>
        <v>0</v>
      </c>
      <c r="J49" s="20">
        <f t="shared" si="8"/>
        <v>19200</v>
      </c>
      <c r="K49" s="20">
        <f t="shared" si="8"/>
        <v>28500</v>
      </c>
      <c r="L49" s="12">
        <f t="shared" si="8"/>
        <v>86540.41</v>
      </c>
      <c r="M49" s="12">
        <f t="shared" si="8"/>
        <v>0</v>
      </c>
      <c r="N49" s="12">
        <f t="shared" si="8"/>
        <v>0</v>
      </c>
      <c r="O49" s="20">
        <f t="shared" si="8"/>
        <v>0</v>
      </c>
      <c r="P49" s="12">
        <f t="shared" si="8"/>
        <v>396775.07</v>
      </c>
    </row>
    <row r="50" spans="1:16" x14ac:dyDescent="0.35">
      <c r="A50" s="31" t="s">
        <v>50</v>
      </c>
      <c r="B50" s="13">
        <v>3910798</v>
      </c>
      <c r="C50" s="15">
        <v>-3457575</v>
      </c>
      <c r="D50" s="27">
        <v>0</v>
      </c>
      <c r="E50" s="27">
        <v>0</v>
      </c>
      <c r="F50" s="27"/>
      <c r="G50" s="27"/>
      <c r="H50" s="21">
        <v>194870.51</v>
      </c>
      <c r="I50" s="21"/>
      <c r="J50" s="21">
        <v>19200</v>
      </c>
      <c r="K50" s="21">
        <v>28500</v>
      </c>
      <c r="L50" s="27"/>
      <c r="M50" s="27"/>
      <c r="N50" s="27"/>
      <c r="O50" s="21"/>
      <c r="P50" s="14">
        <f t="shared" si="2"/>
        <v>242570.51</v>
      </c>
    </row>
    <row r="51" spans="1:16" x14ac:dyDescent="0.35">
      <c r="A51" s="31" t="s">
        <v>51</v>
      </c>
      <c r="B51" s="13">
        <v>550000</v>
      </c>
      <c r="C51" s="15">
        <v>-550000</v>
      </c>
      <c r="D51" s="27">
        <v>0</v>
      </c>
      <c r="E51" s="27">
        <v>0</v>
      </c>
      <c r="F51" s="27"/>
      <c r="G51" s="27"/>
      <c r="H51" s="21"/>
      <c r="I51" s="21"/>
      <c r="J51" s="21"/>
      <c r="K51" s="21"/>
      <c r="L51" s="27"/>
      <c r="M51" s="27"/>
      <c r="N51" s="27"/>
      <c r="O51" s="21"/>
      <c r="P51" s="14">
        <f t="shared" si="2"/>
        <v>0</v>
      </c>
    </row>
    <row r="52" spans="1:16" x14ac:dyDescent="0.35">
      <c r="A52" s="31" t="s">
        <v>52</v>
      </c>
      <c r="B52" s="13">
        <v>100000</v>
      </c>
      <c r="C52" s="15">
        <v>-100000</v>
      </c>
      <c r="D52" s="27">
        <v>0</v>
      </c>
      <c r="E52" s="27">
        <v>0</v>
      </c>
      <c r="F52" s="27"/>
      <c r="G52" s="27"/>
      <c r="H52" s="21"/>
      <c r="I52" s="21"/>
      <c r="J52" s="21"/>
      <c r="K52" s="21"/>
      <c r="L52" s="27"/>
      <c r="M52" s="27"/>
      <c r="N52" s="27"/>
      <c r="O52" s="21"/>
      <c r="P52" s="14">
        <f t="shared" si="2"/>
        <v>0</v>
      </c>
    </row>
    <row r="53" spans="1:16" x14ac:dyDescent="0.35">
      <c r="A53" s="31" t="s">
        <v>53</v>
      </c>
      <c r="B53" s="13">
        <v>1000</v>
      </c>
      <c r="C53" s="15"/>
      <c r="D53" s="27">
        <v>0</v>
      </c>
      <c r="E53" s="27">
        <v>0</v>
      </c>
      <c r="F53" s="27"/>
      <c r="G53" s="27"/>
      <c r="H53" s="21"/>
      <c r="I53" s="21"/>
      <c r="J53" s="21"/>
      <c r="K53" s="21"/>
      <c r="L53" s="27"/>
      <c r="M53" s="27"/>
      <c r="N53" s="27"/>
      <c r="O53" s="21"/>
      <c r="P53" s="14">
        <f t="shared" si="2"/>
        <v>0</v>
      </c>
    </row>
    <row r="54" spans="1:16" x14ac:dyDescent="0.35">
      <c r="A54" s="31" t="s">
        <v>54</v>
      </c>
      <c r="B54" s="13">
        <v>520000</v>
      </c>
      <c r="C54" s="15">
        <v>-21000</v>
      </c>
      <c r="D54" s="27">
        <v>0</v>
      </c>
      <c r="E54" s="27">
        <v>61764.15</v>
      </c>
      <c r="F54" s="27"/>
      <c r="G54" s="27"/>
      <c r="H54" s="21">
        <v>5900</v>
      </c>
      <c r="I54" s="21"/>
      <c r="J54" s="21"/>
      <c r="K54" s="21"/>
      <c r="L54" s="27">
        <v>86540.41</v>
      </c>
      <c r="M54" s="27"/>
      <c r="N54" s="27"/>
      <c r="O54" s="21"/>
      <c r="P54" s="14">
        <f t="shared" si="2"/>
        <v>154204.56</v>
      </c>
    </row>
    <row r="55" spans="1:16" x14ac:dyDescent="0.35">
      <c r="A55" s="31" t="s">
        <v>55</v>
      </c>
      <c r="B55" s="15">
        <v>100000</v>
      </c>
      <c r="C55" s="15"/>
      <c r="D55" s="27">
        <v>0</v>
      </c>
      <c r="E55" s="27">
        <v>0</v>
      </c>
      <c r="F55" s="27"/>
      <c r="G55" s="27"/>
      <c r="H55" s="21"/>
      <c r="I55" s="21"/>
      <c r="J55" s="21"/>
      <c r="K55" s="21"/>
      <c r="L55" s="27"/>
      <c r="M55" s="27"/>
      <c r="N55" s="27"/>
      <c r="O55" s="21"/>
      <c r="P55" s="14">
        <f t="shared" si="2"/>
        <v>0</v>
      </c>
    </row>
    <row r="56" spans="1:16" x14ac:dyDescent="0.35">
      <c r="A56" s="31" t="s">
        <v>56</v>
      </c>
      <c r="B56" s="15">
        <v>0</v>
      </c>
      <c r="C56" s="15"/>
      <c r="D56" s="27">
        <v>0</v>
      </c>
      <c r="E56" s="27">
        <v>0</v>
      </c>
      <c r="F56" s="27"/>
      <c r="G56" s="27"/>
      <c r="H56" s="21"/>
      <c r="I56" s="21"/>
      <c r="J56" s="21"/>
      <c r="K56" s="21"/>
      <c r="L56" s="27"/>
      <c r="M56" s="27"/>
      <c r="N56" s="27"/>
      <c r="O56" s="21"/>
      <c r="P56" s="14">
        <f t="shared" si="2"/>
        <v>0</v>
      </c>
    </row>
    <row r="57" spans="1:16" x14ac:dyDescent="0.35">
      <c r="A57" s="31" t="s">
        <v>57</v>
      </c>
      <c r="B57" s="13">
        <v>400000</v>
      </c>
      <c r="C57" s="15">
        <v>-150000</v>
      </c>
      <c r="D57" s="27">
        <v>0</v>
      </c>
      <c r="E57" s="27">
        <v>0</v>
      </c>
      <c r="F57" s="27"/>
      <c r="G57" s="27"/>
      <c r="H57" s="21"/>
      <c r="I57" s="21"/>
      <c r="J57" s="21"/>
      <c r="K57" s="21"/>
      <c r="L57" s="27"/>
      <c r="M57" s="27"/>
      <c r="N57" s="27"/>
      <c r="O57" s="21"/>
      <c r="P57" s="14">
        <f t="shared" si="2"/>
        <v>0</v>
      </c>
    </row>
    <row r="58" spans="1:16" x14ac:dyDescent="0.35">
      <c r="A58" s="31" t="s">
        <v>58</v>
      </c>
      <c r="B58" s="13">
        <v>0</v>
      </c>
      <c r="C58" s="15"/>
      <c r="D58" s="27">
        <v>0</v>
      </c>
      <c r="E58" s="27">
        <v>0</v>
      </c>
      <c r="F58" s="27"/>
      <c r="G58" s="27"/>
      <c r="H58" s="21"/>
      <c r="I58" s="21"/>
      <c r="J58" s="21"/>
      <c r="K58" s="21"/>
      <c r="L58" s="27"/>
      <c r="M58" s="27"/>
      <c r="N58" s="27"/>
      <c r="O58" s="21"/>
      <c r="P58" s="14">
        <f t="shared" si="2"/>
        <v>0</v>
      </c>
    </row>
    <row r="59" spans="1:16" s="5" customFormat="1" x14ac:dyDescent="0.35">
      <c r="A59" s="30" t="s">
        <v>59</v>
      </c>
      <c r="B59" s="12">
        <f>SUM(B60:B63)</f>
        <v>2000000</v>
      </c>
      <c r="C59" s="17">
        <f>SUM(C60:C70)</f>
        <v>5722575</v>
      </c>
      <c r="D59" s="17">
        <f t="shared" ref="D59:G59" si="9">SUM(D60:D70)</f>
        <v>0</v>
      </c>
      <c r="E59" s="17">
        <f t="shared" si="9"/>
        <v>0</v>
      </c>
      <c r="F59" s="17">
        <f t="shared" si="9"/>
        <v>0</v>
      </c>
      <c r="G59" s="17">
        <f t="shared" si="9"/>
        <v>0</v>
      </c>
      <c r="H59" s="17">
        <f>SUM(H60:H63)</f>
        <v>1363363.91</v>
      </c>
      <c r="I59" s="17">
        <f>SUM(I60:I63)</f>
        <v>0</v>
      </c>
      <c r="J59" s="17">
        <f t="shared" ref="J59:K59" si="10">SUM(J60:J63)</f>
        <v>0</v>
      </c>
      <c r="K59" s="17">
        <f t="shared" si="10"/>
        <v>2941031.55</v>
      </c>
      <c r="L59" s="39">
        <f>SUM(L60:L70)</f>
        <v>0</v>
      </c>
      <c r="M59" s="39">
        <f>SUM(M60:M70)</f>
        <v>0</v>
      </c>
      <c r="N59" s="39">
        <f>SUM(N60:N70)</f>
        <v>0</v>
      </c>
      <c r="O59" s="40">
        <f>SUM(O60:O70)</f>
        <v>0</v>
      </c>
      <c r="P59" s="48">
        <f t="shared" si="2"/>
        <v>4304395.46</v>
      </c>
    </row>
    <row r="60" spans="1:16" x14ac:dyDescent="0.35">
      <c r="A60" s="31" t="s">
        <v>60</v>
      </c>
      <c r="B60" s="13">
        <v>2000000</v>
      </c>
      <c r="C60" s="15">
        <v>5722575</v>
      </c>
      <c r="D60" s="27">
        <v>0</v>
      </c>
      <c r="E60" s="27">
        <v>0</v>
      </c>
      <c r="F60" s="27"/>
      <c r="G60" s="27"/>
      <c r="H60" s="21">
        <v>1363363.91</v>
      </c>
      <c r="I60" s="21"/>
      <c r="J60" s="21"/>
      <c r="K60" s="21">
        <v>2941031.55</v>
      </c>
      <c r="L60" s="27"/>
      <c r="M60" s="27"/>
      <c r="N60" s="27"/>
      <c r="O60" s="21"/>
      <c r="P60" s="14">
        <f t="shared" si="2"/>
        <v>4304395.46</v>
      </c>
    </row>
    <row r="61" spans="1:16" x14ac:dyDescent="0.35">
      <c r="A61" s="31" t="s">
        <v>61</v>
      </c>
      <c r="B61" s="14">
        <f t="shared" ref="B61:B70" si="11">SUM(D61:H61)</f>
        <v>0</v>
      </c>
      <c r="C61" s="19">
        <v>0</v>
      </c>
      <c r="D61" s="27">
        <v>0</v>
      </c>
      <c r="E61" s="27">
        <v>0</v>
      </c>
      <c r="F61" s="27"/>
      <c r="G61" s="27"/>
      <c r="H61" s="21"/>
      <c r="I61" s="21"/>
      <c r="J61" s="21"/>
      <c r="K61" s="21"/>
      <c r="L61" s="27"/>
      <c r="M61" s="27"/>
      <c r="N61" s="27"/>
      <c r="O61" s="21"/>
      <c r="P61" s="14">
        <f t="shared" si="2"/>
        <v>0</v>
      </c>
    </row>
    <row r="62" spans="1:16" x14ac:dyDescent="0.35">
      <c r="A62" s="31" t="s">
        <v>62</v>
      </c>
      <c r="B62" s="14">
        <f t="shared" si="11"/>
        <v>0</v>
      </c>
      <c r="C62" s="19">
        <v>0</v>
      </c>
      <c r="D62" s="27">
        <v>0</v>
      </c>
      <c r="E62" s="27">
        <v>0</v>
      </c>
      <c r="F62" s="27"/>
      <c r="G62" s="27"/>
      <c r="H62" s="21"/>
      <c r="I62" s="21"/>
      <c r="J62" s="21"/>
      <c r="K62" s="21"/>
      <c r="L62" s="27"/>
      <c r="M62" s="27"/>
      <c r="N62" s="27"/>
      <c r="O62" s="21"/>
      <c r="P62" s="14">
        <f t="shared" si="2"/>
        <v>0</v>
      </c>
    </row>
    <row r="63" spans="1:16" ht="42" x14ac:dyDescent="0.35">
      <c r="A63" s="31" t="s">
        <v>63</v>
      </c>
      <c r="B63" s="14">
        <f t="shared" si="11"/>
        <v>0</v>
      </c>
      <c r="C63" s="19">
        <v>0</v>
      </c>
      <c r="D63" s="27">
        <v>0</v>
      </c>
      <c r="E63" s="27">
        <v>0</v>
      </c>
      <c r="F63" s="27"/>
      <c r="G63" s="27"/>
      <c r="H63" s="21"/>
      <c r="I63" s="21"/>
      <c r="J63" s="21"/>
      <c r="K63" s="21"/>
      <c r="L63" s="27"/>
      <c r="M63" s="27"/>
      <c r="N63" s="27"/>
      <c r="O63" s="21"/>
      <c r="P63" s="14">
        <f t="shared" si="2"/>
        <v>0</v>
      </c>
    </row>
    <row r="64" spans="1:16" x14ac:dyDescent="0.35">
      <c r="A64" s="30" t="s">
        <v>64</v>
      </c>
      <c r="B64" s="14">
        <f ca="1">SUM(B64:B66)</f>
        <v>0</v>
      </c>
      <c r="C64" s="14">
        <f t="shared" ref="C64" si="12">SUM(E64:I64)</f>
        <v>0</v>
      </c>
      <c r="D64" s="14">
        <f t="shared" ref="D64" si="13">SUM(F64:J64)</f>
        <v>0</v>
      </c>
      <c r="E64" s="14">
        <f t="shared" ref="E64" si="14">SUM(G64:K64)</f>
        <v>0</v>
      </c>
      <c r="F64" s="14"/>
      <c r="G64" s="14"/>
      <c r="H64" s="14"/>
      <c r="I64" s="14"/>
      <c r="J64" s="14"/>
      <c r="K64" s="14"/>
      <c r="L64" s="27"/>
      <c r="M64" s="27"/>
      <c r="N64" s="27"/>
      <c r="O64" s="21"/>
      <c r="P64" s="39">
        <f>SUM(P65:P70)</f>
        <v>0</v>
      </c>
    </row>
    <row r="65" spans="1:16" x14ac:dyDescent="0.35">
      <c r="A65" s="31" t="s">
        <v>65</v>
      </c>
      <c r="B65" s="14">
        <f>SUM(D65:H65)</f>
        <v>0</v>
      </c>
      <c r="C65" s="19">
        <v>0</v>
      </c>
      <c r="D65" s="27">
        <v>0</v>
      </c>
      <c r="E65" s="27">
        <v>0</v>
      </c>
      <c r="F65" s="27"/>
      <c r="G65" s="27"/>
      <c r="H65" s="21"/>
      <c r="I65" s="21"/>
      <c r="J65" s="21"/>
      <c r="K65" s="21"/>
      <c r="L65" s="27"/>
      <c r="M65" s="27"/>
      <c r="N65" s="27"/>
      <c r="O65" s="21"/>
      <c r="P65" s="14">
        <f t="shared" ref="P65:P70" si="15">SUM(D65:L65)</f>
        <v>0</v>
      </c>
    </row>
    <row r="66" spans="1:16" x14ac:dyDescent="0.35">
      <c r="A66" s="31" t="s">
        <v>66</v>
      </c>
      <c r="B66" s="14">
        <f t="shared" si="11"/>
        <v>0</v>
      </c>
      <c r="C66" s="19">
        <v>0</v>
      </c>
      <c r="D66" s="27">
        <v>0</v>
      </c>
      <c r="E66" s="27">
        <v>0</v>
      </c>
      <c r="F66" s="27"/>
      <c r="G66" s="27"/>
      <c r="H66" s="21"/>
      <c r="I66" s="21"/>
      <c r="J66" s="21"/>
      <c r="K66" s="21"/>
      <c r="L66" s="27"/>
      <c r="M66" s="27"/>
      <c r="N66" s="27"/>
      <c r="O66" s="21"/>
      <c r="P66" s="14">
        <f t="shared" si="15"/>
        <v>0</v>
      </c>
    </row>
    <row r="67" spans="1:16" x14ac:dyDescent="0.35">
      <c r="A67" s="30" t="s">
        <v>67</v>
      </c>
      <c r="B67" s="14">
        <f t="shared" si="11"/>
        <v>0</v>
      </c>
      <c r="C67" s="19">
        <v>0</v>
      </c>
      <c r="D67" s="27">
        <v>0</v>
      </c>
      <c r="E67" s="27">
        <v>0</v>
      </c>
      <c r="F67" s="27"/>
      <c r="G67" s="27"/>
      <c r="H67" s="21"/>
      <c r="I67" s="21"/>
      <c r="J67" s="21"/>
      <c r="K67" s="21"/>
      <c r="L67" s="27"/>
      <c r="M67" s="27"/>
      <c r="N67" s="27"/>
      <c r="O67" s="21"/>
      <c r="P67" s="14">
        <f t="shared" si="15"/>
        <v>0</v>
      </c>
    </row>
    <row r="68" spans="1:16" x14ac:dyDescent="0.35">
      <c r="A68" s="31" t="s">
        <v>68</v>
      </c>
      <c r="B68" s="14">
        <f t="shared" si="11"/>
        <v>0</v>
      </c>
      <c r="C68" s="19">
        <v>0</v>
      </c>
      <c r="D68" s="27">
        <v>0</v>
      </c>
      <c r="E68" s="27">
        <v>0</v>
      </c>
      <c r="F68" s="27"/>
      <c r="G68" s="27"/>
      <c r="H68" s="21"/>
      <c r="I68" s="21"/>
      <c r="J68" s="21"/>
      <c r="K68" s="21"/>
      <c r="L68" s="27"/>
      <c r="M68" s="27"/>
      <c r="N68" s="27"/>
      <c r="O68" s="21"/>
      <c r="P68" s="14">
        <f t="shared" si="15"/>
        <v>0</v>
      </c>
    </row>
    <row r="69" spans="1:16" x14ac:dyDescent="0.35">
      <c r="A69" s="31" t="s">
        <v>69</v>
      </c>
      <c r="B69" s="14">
        <f t="shared" si="11"/>
        <v>0</v>
      </c>
      <c r="C69" s="19">
        <v>0</v>
      </c>
      <c r="D69" s="27">
        <v>0</v>
      </c>
      <c r="E69" s="27">
        <v>0</v>
      </c>
      <c r="F69" s="27"/>
      <c r="G69" s="27"/>
      <c r="H69" s="21"/>
      <c r="I69" s="21"/>
      <c r="J69" s="21"/>
      <c r="K69" s="21"/>
      <c r="L69" s="27"/>
      <c r="M69" s="27"/>
      <c r="N69" s="27"/>
      <c r="O69" s="21"/>
      <c r="P69" s="14">
        <f t="shared" si="15"/>
        <v>0</v>
      </c>
    </row>
    <row r="70" spans="1:16" x14ac:dyDescent="0.35">
      <c r="A70" s="51" t="s">
        <v>70</v>
      </c>
      <c r="B70" s="52">
        <f t="shared" si="11"/>
        <v>0</v>
      </c>
      <c r="C70" s="53">
        <v>0</v>
      </c>
      <c r="D70" s="54">
        <v>0</v>
      </c>
      <c r="E70" s="54">
        <v>0</v>
      </c>
      <c r="F70" s="54"/>
      <c r="G70" s="54"/>
      <c r="H70" s="55"/>
      <c r="I70" s="55"/>
      <c r="J70" s="55"/>
      <c r="K70" s="55"/>
      <c r="L70" s="54"/>
      <c r="M70" s="54"/>
      <c r="N70" s="54"/>
      <c r="O70" s="55"/>
      <c r="P70" s="52">
        <f t="shared" si="15"/>
        <v>0</v>
      </c>
    </row>
    <row r="71" spans="1:16" s="5" customFormat="1" ht="21.75" thickBot="1" x14ac:dyDescent="0.4">
      <c r="A71" s="49" t="s">
        <v>71</v>
      </c>
      <c r="B71" s="50">
        <f>+B8+B14+B24+B34+B42+B49+B59</f>
        <v>176299406</v>
      </c>
      <c r="C71" s="50">
        <f t="shared" ref="C71:P71" si="16">+C8+C14+C24+C34+C42+C49+C59</f>
        <v>-2905000</v>
      </c>
      <c r="D71" s="50">
        <f t="shared" si="16"/>
        <v>8586427.4600000009</v>
      </c>
      <c r="E71" s="50">
        <f t="shared" si="16"/>
        <v>10164939.880000001</v>
      </c>
      <c r="F71" s="50">
        <f t="shared" si="16"/>
        <v>10018607.779999999</v>
      </c>
      <c r="G71" s="50">
        <f t="shared" si="16"/>
        <v>9916425.0999999978</v>
      </c>
      <c r="H71" s="50">
        <f t="shared" si="16"/>
        <v>17364204.809999999</v>
      </c>
      <c r="I71" s="50">
        <f t="shared" si="16"/>
        <v>9207589.3000000007</v>
      </c>
      <c r="J71" s="50">
        <f t="shared" si="16"/>
        <v>12563561.58</v>
      </c>
      <c r="K71" s="50">
        <f t="shared" si="16"/>
        <v>13576390.960000001</v>
      </c>
      <c r="L71" s="50">
        <f t="shared" si="16"/>
        <v>11160537.709999999</v>
      </c>
      <c r="M71" s="50">
        <f t="shared" si="16"/>
        <v>17898755.009999998</v>
      </c>
      <c r="N71" s="50">
        <f>+N8+N14+N24+N34+N42+N49+N59</f>
        <v>18397418.43</v>
      </c>
      <c r="O71" s="50">
        <f t="shared" si="16"/>
        <v>0</v>
      </c>
      <c r="P71" s="50">
        <f t="shared" si="16"/>
        <v>138854858.01999998</v>
      </c>
    </row>
    <row r="72" spans="1:16" x14ac:dyDescent="0.35">
      <c r="A72" s="29" t="s">
        <v>72</v>
      </c>
      <c r="B72" s="14"/>
      <c r="C72" s="19"/>
      <c r="D72" s="27"/>
      <c r="E72" s="27"/>
      <c r="F72" s="27"/>
      <c r="G72" s="27"/>
      <c r="H72" s="21"/>
      <c r="I72" s="21"/>
      <c r="J72" s="21"/>
      <c r="K72" s="21"/>
      <c r="L72" s="27"/>
      <c r="M72" s="27"/>
      <c r="N72" s="27"/>
      <c r="O72" s="21"/>
      <c r="P72" s="14"/>
    </row>
    <row r="73" spans="1:16" x14ac:dyDescent="0.35">
      <c r="A73" s="29" t="s">
        <v>73</v>
      </c>
      <c r="B73" s="14"/>
      <c r="C73" s="19"/>
      <c r="D73" s="27"/>
      <c r="E73" s="27"/>
      <c r="F73" s="27"/>
      <c r="G73" s="27"/>
      <c r="H73" s="21"/>
      <c r="I73" s="21"/>
      <c r="J73" s="21"/>
      <c r="K73" s="21"/>
      <c r="L73" s="27"/>
      <c r="M73" s="27"/>
      <c r="N73" s="27"/>
      <c r="O73" s="21"/>
      <c r="P73" s="14"/>
    </row>
    <row r="74" spans="1:16" x14ac:dyDescent="0.35">
      <c r="A74" s="33" t="s">
        <v>74</v>
      </c>
      <c r="B74" s="14"/>
      <c r="C74" s="19"/>
      <c r="D74" s="27"/>
      <c r="E74" s="27"/>
      <c r="F74" s="27"/>
      <c r="G74" s="27"/>
      <c r="H74" s="21"/>
      <c r="I74" s="21"/>
      <c r="J74" s="21"/>
      <c r="K74" s="21"/>
      <c r="L74" s="27"/>
      <c r="M74" s="27"/>
      <c r="N74" s="27"/>
      <c r="O74" s="21"/>
      <c r="P74" s="14"/>
    </row>
    <row r="75" spans="1:16" x14ac:dyDescent="0.35">
      <c r="A75" s="33" t="s">
        <v>75</v>
      </c>
      <c r="B75" s="14"/>
      <c r="C75" s="19"/>
      <c r="D75" s="27"/>
      <c r="E75" s="27"/>
      <c r="F75" s="27"/>
      <c r="G75" s="27"/>
      <c r="H75" s="21"/>
      <c r="I75" s="21"/>
      <c r="J75" s="21"/>
      <c r="K75" s="21"/>
      <c r="L75" s="27"/>
      <c r="M75" s="27"/>
      <c r="N75" s="27"/>
      <c r="O75" s="21"/>
      <c r="P75" s="14"/>
    </row>
    <row r="76" spans="1:16" x14ac:dyDescent="0.35">
      <c r="A76" s="29" t="s">
        <v>76</v>
      </c>
      <c r="B76" s="14"/>
      <c r="C76" s="19"/>
      <c r="D76" s="27"/>
      <c r="E76" s="27"/>
      <c r="F76" s="27"/>
      <c r="G76" s="27"/>
      <c r="H76" s="21"/>
      <c r="I76" s="21"/>
      <c r="J76" s="21"/>
      <c r="K76" s="21"/>
      <c r="L76" s="27"/>
      <c r="M76" s="27"/>
      <c r="N76" s="27"/>
      <c r="O76" s="21"/>
      <c r="P76" s="14"/>
    </row>
    <row r="77" spans="1:16" x14ac:dyDescent="0.35">
      <c r="A77" s="33" t="s">
        <v>77</v>
      </c>
      <c r="B77" s="14"/>
      <c r="C77" s="19"/>
      <c r="D77" s="27"/>
      <c r="E77" s="27"/>
      <c r="F77" s="27"/>
      <c r="G77" s="27"/>
      <c r="H77" s="21"/>
      <c r="I77" s="21"/>
      <c r="J77" s="21"/>
      <c r="K77" s="21"/>
      <c r="L77" s="27"/>
      <c r="M77" s="27"/>
      <c r="N77" s="27"/>
      <c r="O77" s="21"/>
      <c r="P77" s="14"/>
    </row>
    <row r="78" spans="1:16" x14ac:dyDescent="0.35">
      <c r="A78" s="33" t="s">
        <v>78</v>
      </c>
      <c r="B78" s="14"/>
      <c r="C78" s="19"/>
      <c r="D78" s="27"/>
      <c r="E78" s="27"/>
      <c r="F78" s="27"/>
      <c r="G78" s="27"/>
      <c r="H78" s="21"/>
      <c r="I78" s="21"/>
      <c r="J78" s="21"/>
      <c r="K78" s="21"/>
      <c r="L78" s="27"/>
      <c r="M78" s="27"/>
      <c r="N78" s="27"/>
      <c r="O78" s="21"/>
      <c r="P78" s="14"/>
    </row>
    <row r="79" spans="1:16" x14ac:dyDescent="0.35">
      <c r="A79" s="29" t="s">
        <v>79</v>
      </c>
      <c r="B79" s="14"/>
      <c r="C79" s="19"/>
      <c r="D79" s="27"/>
      <c r="E79" s="27"/>
      <c r="F79" s="27"/>
      <c r="G79" s="27"/>
      <c r="H79" s="21"/>
      <c r="I79" s="21"/>
      <c r="J79" s="21"/>
      <c r="K79" s="21"/>
      <c r="L79" s="27"/>
      <c r="M79" s="27"/>
      <c r="N79" s="27"/>
      <c r="O79" s="21"/>
      <c r="P79" s="14"/>
    </row>
    <row r="80" spans="1:16" ht="21.75" thickBot="1" x14ac:dyDescent="0.4">
      <c r="A80" s="33" t="s">
        <v>80</v>
      </c>
      <c r="B80" s="14"/>
      <c r="C80" s="19"/>
      <c r="D80" s="27"/>
      <c r="E80" s="27"/>
      <c r="F80" s="27"/>
      <c r="G80" s="27"/>
      <c r="H80" s="21"/>
      <c r="I80" s="21"/>
      <c r="J80" s="21"/>
      <c r="K80" s="21"/>
      <c r="L80" s="27"/>
      <c r="M80" s="27"/>
      <c r="N80" s="27"/>
      <c r="O80" s="21"/>
      <c r="P80" s="14"/>
    </row>
    <row r="81" spans="1:16" ht="21.75" thickBot="1" x14ac:dyDescent="0.4">
      <c r="A81" s="25" t="s">
        <v>81</v>
      </c>
      <c r="B81" s="26">
        <f>+B71</f>
        <v>176299406</v>
      </c>
      <c r="C81" s="26">
        <f t="shared" ref="C81:P81" si="17">+C71</f>
        <v>-2905000</v>
      </c>
      <c r="D81" s="26">
        <f t="shared" si="17"/>
        <v>8586427.4600000009</v>
      </c>
      <c r="E81" s="26">
        <f t="shared" si="17"/>
        <v>10164939.880000001</v>
      </c>
      <c r="F81" s="26">
        <f t="shared" si="17"/>
        <v>10018607.779999999</v>
      </c>
      <c r="G81" s="26">
        <f t="shared" si="17"/>
        <v>9916425.0999999978</v>
      </c>
      <c r="H81" s="26">
        <f t="shared" si="17"/>
        <v>17364204.809999999</v>
      </c>
      <c r="I81" s="26">
        <f t="shared" si="17"/>
        <v>9207589.3000000007</v>
      </c>
      <c r="J81" s="26">
        <f t="shared" si="17"/>
        <v>12563561.58</v>
      </c>
      <c r="K81" s="26">
        <f t="shared" si="17"/>
        <v>13576390.960000001</v>
      </c>
      <c r="L81" s="26">
        <f t="shared" si="17"/>
        <v>11160537.709999999</v>
      </c>
      <c r="M81" s="26">
        <f t="shared" si="17"/>
        <v>17898755.009999998</v>
      </c>
      <c r="N81" s="26">
        <f t="shared" si="17"/>
        <v>18397418.43</v>
      </c>
      <c r="O81" s="26">
        <f t="shared" si="17"/>
        <v>0</v>
      </c>
      <c r="P81" s="26">
        <f t="shared" si="17"/>
        <v>138854858.01999998</v>
      </c>
    </row>
    <row r="82" spans="1:16" customFormat="1" ht="19.5" customHeight="1" x14ac:dyDescent="0.3">
      <c r="A82" s="41" t="s">
        <v>95</v>
      </c>
    </row>
    <row r="83" spans="1:16" customFormat="1" ht="23.25" x14ac:dyDescent="0.35">
      <c r="A83" s="42" t="s">
        <v>1</v>
      </c>
      <c r="K83" s="8"/>
    </row>
    <row r="84" spans="1:16" customFormat="1" ht="20.25" customHeight="1" x14ac:dyDescent="0.35">
      <c r="A84" s="42" t="s">
        <v>96</v>
      </c>
      <c r="K84" s="11"/>
    </row>
    <row r="85" spans="1:16" customFormat="1" ht="20.25" customHeight="1" x14ac:dyDescent="0.3">
      <c r="A85" s="42" t="s">
        <v>98</v>
      </c>
    </row>
    <row r="86" spans="1:16" customFormat="1" ht="20.25" customHeight="1" x14ac:dyDescent="0.3">
      <c r="A86" s="42" t="s">
        <v>99</v>
      </c>
      <c r="E86" s="44"/>
    </row>
    <row r="87" spans="1:16" customFormat="1" ht="20.25" customHeight="1" x14ac:dyDescent="0.35">
      <c r="A87" s="42" t="s">
        <v>3</v>
      </c>
      <c r="K87" s="8"/>
    </row>
    <row r="88" spans="1:16" customFormat="1" ht="20.25" customHeight="1" x14ac:dyDescent="0.35">
      <c r="A88" s="42" t="s">
        <v>97</v>
      </c>
      <c r="K88" s="8"/>
    </row>
    <row r="89" spans="1:16" ht="23.25" x14ac:dyDescent="0.35">
      <c r="B89" s="38"/>
      <c r="C89" s="38"/>
      <c r="D89" s="38"/>
      <c r="E89" s="9"/>
      <c r="F89" s="9"/>
      <c r="G89" s="8"/>
      <c r="H89" s="38"/>
      <c r="I89" s="38"/>
      <c r="J89" s="38"/>
      <c r="K89" s="38"/>
      <c r="L89" s="3"/>
      <c r="M89" s="3"/>
      <c r="N89" s="3"/>
      <c r="O89" s="3"/>
      <c r="P89" s="38"/>
    </row>
    <row r="90" spans="1:16" ht="23.25" x14ac:dyDescent="0.35">
      <c r="B90" s="56"/>
      <c r="C90" s="56"/>
      <c r="F90" s="43"/>
      <c r="G90" s="9"/>
      <c r="H90" s="9"/>
      <c r="I90" s="9"/>
      <c r="J90" s="8"/>
      <c r="K90" s="43"/>
      <c r="P90" s="9"/>
    </row>
    <row r="91" spans="1:16" ht="23.25" x14ac:dyDescent="0.35">
      <c r="B91" s="8"/>
      <c r="C91" s="8"/>
      <c r="F91" s="8"/>
      <c r="G91" s="9"/>
      <c r="H91" s="9"/>
      <c r="I91" s="9"/>
      <c r="J91" s="10"/>
      <c r="K91" s="11"/>
      <c r="P91" s="11"/>
    </row>
    <row r="92" spans="1:16" ht="23.25" x14ac:dyDescent="0.35">
      <c r="B92" s="37"/>
      <c r="C92" s="37"/>
      <c r="F92" s="37"/>
      <c r="G92" s="37"/>
      <c r="H92" s="9"/>
      <c r="I92" s="9"/>
      <c r="J92" s="8"/>
      <c r="K92" s="37"/>
      <c r="P92" s="37"/>
    </row>
    <row r="93" spans="1:16" ht="23.25" x14ac:dyDescent="0.35">
      <c r="B93" s="56"/>
      <c r="C93" s="56"/>
      <c r="F93" s="43"/>
      <c r="G93" s="37"/>
      <c r="H93" s="8"/>
      <c r="I93" s="8"/>
      <c r="J93" s="8"/>
      <c r="K93" s="37"/>
      <c r="P93" s="37"/>
    </row>
    <row r="94" spans="1:16" ht="23.25" x14ac:dyDescent="0.35">
      <c r="B94" s="46"/>
      <c r="C94" s="46"/>
      <c r="F94" s="43"/>
      <c r="G94" s="8"/>
      <c r="H94" s="8"/>
      <c r="I94" s="8"/>
      <c r="J94" s="43"/>
      <c r="P94" s="8"/>
    </row>
    <row r="95" spans="1:16" ht="23.25" x14ac:dyDescent="0.35">
      <c r="B95" s="8"/>
      <c r="C95" s="8"/>
      <c r="D95" s="8"/>
      <c r="E95" s="8"/>
      <c r="F95" s="8"/>
      <c r="G95" s="8"/>
      <c r="H95" s="8"/>
      <c r="I95" s="8"/>
      <c r="J95" s="8"/>
      <c r="P95" s="8"/>
    </row>
    <row r="96" spans="1:16" ht="23.25" x14ac:dyDescent="0.35">
      <c r="B96" s="8"/>
      <c r="C96" s="8"/>
      <c r="D96" s="8"/>
      <c r="E96" s="38"/>
      <c r="F96" s="38"/>
      <c r="G96" s="38"/>
      <c r="H96" s="8"/>
      <c r="I96" s="8"/>
      <c r="J96" s="8"/>
      <c r="P96" s="8"/>
    </row>
    <row r="97" spans="2:16" ht="23.25" x14ac:dyDescent="0.35">
      <c r="B97" s="8"/>
      <c r="C97" s="8"/>
      <c r="D97" s="8"/>
      <c r="E97" s="8"/>
      <c r="F97" s="9"/>
      <c r="G97" s="9"/>
      <c r="H97" s="8"/>
      <c r="I97" s="8"/>
      <c r="J97" s="8"/>
      <c r="P97" s="8"/>
    </row>
    <row r="98" spans="2:16" ht="23.25" x14ac:dyDescent="0.35">
      <c r="B98" s="8"/>
      <c r="C98" s="8"/>
      <c r="D98" s="8"/>
      <c r="E98" s="37"/>
      <c r="F98" s="37"/>
      <c r="G98" s="37"/>
      <c r="H98" s="8"/>
      <c r="I98" s="8"/>
      <c r="J98" s="8"/>
      <c r="P98" s="8"/>
    </row>
    <row r="99" spans="2:16" ht="23.25" x14ac:dyDescent="0.35">
      <c r="B99" s="8"/>
      <c r="C99" s="8"/>
      <c r="D99" s="34"/>
      <c r="E99" s="34"/>
      <c r="F99" s="34"/>
      <c r="G99" s="34"/>
      <c r="H99" s="34"/>
      <c r="I99" s="34"/>
      <c r="J99" s="34"/>
      <c r="P99" s="8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33" fitToHeight="3" orientation="landscape" r:id="rId1"/>
  <headerFooter>
    <oddFooter>&amp;R&amp;P/&amp;N</oddFooter>
  </headerFooter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2023-12-01T15:04:07Z</cp:lastPrinted>
  <dcterms:created xsi:type="dcterms:W3CDTF">2022-06-01T19:16:27Z</dcterms:created>
  <dcterms:modified xsi:type="dcterms:W3CDTF">2023-12-19T17:06:53Z</dcterms:modified>
</cp:coreProperties>
</file>