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680" documentId="8_{368BA66E-9229-4241-8FAD-5DE35FD6C278}" xr6:coauthVersionLast="47" xr6:coauthVersionMax="47" xr10:uidLastSave="{DB2B822A-8FBC-4448-8446-D490359CDBDB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FIJOS'!$B$14:$N$78</definedName>
    <definedName name="_xlnm.Print_Area" localSheetId="0">'EMPLEADOS FIJOS'!$B$1:$N$89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20" l="1"/>
  <c r="N43" i="20" s="1"/>
  <c r="M52" i="20"/>
  <c r="N52" i="20" s="1"/>
  <c r="K18" i="20"/>
  <c r="I18" i="20"/>
  <c r="M18" i="20" l="1"/>
  <c r="N18" i="20" s="1"/>
  <c r="M41" i="20"/>
  <c r="N41" i="20" s="1"/>
  <c r="M42" i="20" l="1"/>
  <c r="N42" i="20" s="1"/>
  <c r="M62" i="20"/>
  <c r="N62" i="20" s="1"/>
  <c r="M76" i="20"/>
  <c r="N76" i="20" s="1"/>
  <c r="M53" i="20"/>
  <c r="N53" i="20" s="1"/>
  <c r="M58" i="20"/>
  <c r="N58" i="20" s="1"/>
  <c r="M69" i="20"/>
  <c r="N69" i="20" s="1"/>
  <c r="M48" i="20"/>
  <c r="N48" i="20" s="1"/>
  <c r="M49" i="20"/>
  <c r="N49" i="20" s="1"/>
  <c r="M32" i="20"/>
  <c r="N32" i="20" s="1"/>
  <c r="M71" i="20"/>
  <c r="N71" i="20" s="1"/>
  <c r="M70" i="20"/>
  <c r="N70" i="20" s="1"/>
  <c r="M47" i="20"/>
  <c r="N47" i="20" s="1"/>
  <c r="M30" i="20"/>
  <c r="N30" i="20" s="1"/>
  <c r="M65" i="20"/>
  <c r="N65" i="20" s="1"/>
  <c r="M57" i="20"/>
  <c r="N57" i="20" s="1"/>
  <c r="M51" i="20"/>
  <c r="N51" i="20" s="1"/>
  <c r="K78" i="20"/>
  <c r="J78" i="20"/>
  <c r="I78" i="20"/>
  <c r="H78" i="20"/>
  <c r="M74" i="20"/>
  <c r="N74" i="20" s="1"/>
  <c r="M55" i="20"/>
  <c r="N55" i="20" s="1"/>
  <c r="M54" i="20"/>
  <c r="N54" i="20" s="1"/>
  <c r="M59" i="20"/>
  <c r="N59" i="20" s="1"/>
  <c r="M56" i="20"/>
  <c r="N56" i="20" s="1"/>
  <c r="M34" i="20"/>
  <c r="N34" i="20" s="1"/>
  <c r="M63" i="20"/>
  <c r="N63" i="20" s="1"/>
  <c r="M77" i="20"/>
  <c r="N77" i="20" s="1"/>
  <c r="M15" i="20"/>
  <c r="N15" i="20" s="1"/>
  <c r="M16" i="20"/>
  <c r="N16" i="20" s="1"/>
  <c r="M22" i="20"/>
  <c r="N22" i="20" s="1"/>
  <c r="M20" i="20"/>
  <c r="N20" i="20" s="1"/>
  <c r="M23" i="20"/>
  <c r="N23" i="20" s="1"/>
  <c r="M17" i="20"/>
  <c r="N17" i="20" s="1"/>
  <c r="M68" i="20"/>
  <c r="N68" i="20" s="1"/>
  <c r="M66" i="20"/>
  <c r="N66" i="20" s="1"/>
  <c r="M67" i="20"/>
  <c r="N67" i="20" s="1"/>
  <c r="M64" i="20"/>
  <c r="N64" i="20" s="1"/>
  <c r="M29" i="20"/>
  <c r="N29" i="20" s="1"/>
  <c r="M28" i="20"/>
  <c r="N28" i="20" s="1"/>
  <c r="M72" i="20"/>
  <c r="N72" i="20" s="1"/>
  <c r="M39" i="20"/>
  <c r="N39" i="20" s="1"/>
  <c r="M36" i="20"/>
  <c r="N36" i="20" s="1"/>
  <c r="M37" i="20"/>
  <c r="N37" i="20" s="1"/>
  <c r="M35" i="20"/>
  <c r="N35" i="20" s="1"/>
  <c r="M38" i="20"/>
  <c r="N38" i="20" s="1"/>
  <c r="M73" i="20"/>
  <c r="N73" i="20" s="1"/>
  <c r="M33" i="20"/>
  <c r="N33" i="20" s="1"/>
  <c r="M31" i="20"/>
  <c r="N31" i="20" s="1"/>
  <c r="M60" i="20"/>
  <c r="N60" i="20" s="1"/>
  <c r="M61" i="20"/>
  <c r="N61" i="20" s="1"/>
  <c r="M24" i="20"/>
  <c r="N24" i="20" s="1"/>
  <c r="M25" i="20"/>
  <c r="N25" i="20" s="1"/>
  <c r="M26" i="20"/>
  <c r="N26" i="20" s="1"/>
  <c r="M27" i="20"/>
  <c r="N27" i="20" s="1"/>
  <c r="M40" i="20"/>
  <c r="N40" i="20" s="1"/>
  <c r="M44" i="20"/>
  <c r="N44" i="20" s="1"/>
  <c r="M46" i="20"/>
  <c r="N46" i="20" s="1"/>
  <c r="M45" i="20"/>
  <c r="N45" i="20" s="1"/>
  <c r="M50" i="20"/>
  <c r="N50" i="20" s="1"/>
  <c r="M75" i="20"/>
  <c r="N75" i="20" s="1"/>
  <c r="L78" i="20" l="1"/>
  <c r="N78" i="20"/>
  <c r="M78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<sst xmlns="http://schemas.openxmlformats.org/spreadsheetml/2006/main" count="1320" uniqueCount="426">
  <si>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</si>
  <si>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</si>
  <si>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</si>
  <si>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</si>
  <si>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</si>
  <si>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</si>
  <si>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</si>
  <si>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</si>
  <si>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</si>
  <si>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</si>
  <si>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</si>
  <si>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</si>
  <si>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</si>
  <si>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</si>
  <si>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</si>
  <si>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</si>
  <si>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</si>
  <si>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</si>
  <si>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</si>
  <si>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</si>
  <si>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</si>
  <si>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</si>
  <si>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</si>
  <si>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</si>
  <si>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</si>
  <si>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</si>
  <si>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</si>
  <si>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</si>
  <si>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</si>
  <si>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</si>
  <si>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</si>
  <si>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</si>
  <si>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</si>
  <si>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</si>
  <si>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</si>
  <si>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</si>
  <si>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</si>
  <si>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</si>
  <si>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</si>
  <si>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</si>
  <si>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</si>
  <si>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</si>
  <si>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</si>
  <si>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</si>
  <si>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</si>
  <si>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</si>
  <si>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</si>
  <si>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</si>
  <si>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</si>
  <si>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</si>
  <si>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</si>
  <si>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</si>
  <si>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</si>
  <si>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</si>
  <si>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</si>
  <si>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</si>
  <si>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</si>
  <si>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</si>
  <si>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</si>
  <si>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</si>
  <si>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</si>
  <si>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</si>
  <si>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</si>
  <si>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</si>
  <si>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</si>
  <si>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</si>
  <si>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</si>
  <si>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</si>
  <si>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</si>
  <si>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</si>
  <si>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</si>
  <si>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</si>
  <si>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</si>
  <si>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</si>
  <si>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</si>
  <si>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</si>
  <si>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</si>
  <si>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</si>
  <si>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</si>
  <si>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</si>
  <si>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</si>
  <si>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</si>
  <si>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</si>
  <si>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</si>
  <si>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</si>
  <si>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</si>
  <si>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</si>
  <si>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</si>
  <si>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</si>
  <si>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</si>
  <si>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</si>
  <si>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</si>
  <si>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</si>
  <si>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</si>
  <si>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</si>
  <si>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</si>
  <si>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</si>
  <si>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</si>
  <si>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</si>
  <si>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</si>
  <si>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</si>
  <si>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</si>
  <si>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</si>
  <si>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</si>
  <si>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</si>
  <si>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</si>
  <si>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</si>
  <si>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</si>
  <si>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</si>
  <si>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</si>
  <si>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</si>
  <si>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</si>
  <si>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</si>
  <si>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</si>
  <si>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</si>
  <si>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</si>
  <si>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</si>
  <si>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</si>
  <si>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</si>
  <si>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</si>
  <si>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</si>
  <si>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</si>
  <si>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</si>
  <si>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</si>
  <si>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</si>
  <si>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</si>
  <si>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</si>
  <si>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</si>
  <si>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</si>
  <si>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</si>
  <si>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</si>
  <si>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</si>
  <si>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</si>
  <si>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</si>
  <si>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</si>
  <si>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</si>
  <si>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</si>
  <si>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</si>
  <si>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</si>
  <si>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</si>
  <si>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</si>
  <si>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</si>
  <si>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</si>
  <si>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</si>
  <si>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</si>
  <si>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</si>
  <si>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</si>
  <si>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</si>
  <si>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</si>
  <si>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</si>
  <si>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</si>
  <si>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</si>
  <si>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</si>
  <si>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</si>
  <si>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</si>
  <si>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</si>
  <si>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</si>
  <si>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</si>
  <si>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</si>
  <si>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</si>
  <si>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</si>
  <si>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</si>
  <si>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</si>
  <si>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</si>
  <si>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</si>
  <si>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</si>
  <si>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</si>
  <si>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</si>
  <si>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</si>
  <si>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</si>
  <si>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</si>
  <si>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</si>
  <si>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</si>
  <si>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</si>
  <si>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</si>
  <si>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</si>
  <si>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</si>
  <si>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</si>
  <si>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</si>
  <si>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</si>
  <si>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</si>
  <si>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</si>
  <si>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</si>
  <si>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</si>
  <si>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</si>
  <si>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</si>
  <si>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</si>
  <si>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</si>
  <si>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</si>
  <si>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</si>
  <si>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</si>
  <si>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</si>
  <si>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</si>
  <si>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</si>
  <si>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</si>
  <si>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</si>
  <si>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</si>
  <si>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</si>
  <si>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</si>
  <si>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</si>
  <si>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</si>
  <si>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</si>
  <si>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</si>
  <si>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</si>
  <si>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</si>
  <si>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</si>
  <si>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</si>
  <si>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</si>
  <si>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</si>
  <si>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</si>
  <si>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</si>
  <si>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</si>
  <si>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</si>
  <si>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</si>
  <si>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</si>
  <si>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</si>
  <si>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</si>
  <si>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</si>
  <si>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</si>
  <si>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</si>
  <si>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</si>
  <si>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</si>
  <si>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</si>
  <si>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</si>
  <si>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</si>
  <si>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</si>
  <si>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</si>
  <si>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</si>
  <si>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</si>
  <si>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</si>
  <si>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</si>
  <si>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</si>
  <si>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</si>
  <si>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</si>
  <si>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</si>
  <si>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</si>
  <si>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</si>
  <si>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</si>
  <si>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</si>
  <si>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</si>
  <si>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</si>
  <si>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</si>
  <si>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</si>
  <si>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</si>
  <si>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</si>
  <si>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</si>
  <si>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</si>
  <si>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</si>
  <si>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</si>
  <si>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</si>
  <si>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</si>
  <si>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</si>
  <si>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</si>
  <si>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</si>
  <si>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</si>
  <si>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</si>
  <si>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</si>
  <si>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</si>
  <si>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</si>
  <si>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</si>
  <si>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</si>
  <si>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</si>
  <si>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</si>
  <si>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</si>
  <si>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</si>
  <si>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</si>
  <si>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</si>
  <si>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</si>
  <si>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</si>
  <si>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</si>
  <si>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</si>
  <si>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</si>
  <si>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</si>
  <si>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</si>
  <si>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</si>
  <si>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</si>
  <si>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</si>
  <si>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</si>
  <si>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</si>
  <si>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</si>
  <si>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</si>
  <si>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</si>
  <si>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</si>
  <si>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</si>
  <si>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</si>
  <si>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</si>
  <si>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</si>
  <si>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</si>
  <si>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</si>
  <si>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</si>
  <si>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</si>
  <si>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</si>
  <si>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</si>
  <si>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</si>
  <si>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</si>
  <si>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</si>
  <si>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</si>
  <si>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</si>
  <si>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</si>
  <si>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</si>
  <si>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</si>
  <si>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</si>
  <si>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</si>
  <si>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</si>
  <si>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</si>
  <si>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</si>
  <si>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</si>
  <si>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</si>
  <si>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</si>
  <si>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</si>
  <si>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</si>
  <si>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</si>
  <si>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</si>
  <si>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</si>
  <si>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</si>
  <si>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</si>
  <si>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</si>
  <si>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</si>
  <si>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</si>
  <si>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</si>
  <si>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</si>
  <si>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</si>
  <si>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</si>
  <si>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</si>
  <si>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</si>
  <si>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</si>
  <si>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</si>
  <si>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</si>
  <si>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</si>
  <si>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</si>
  <si>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</si>
  <si>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</si>
  <si>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</si>
  <si>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</si>
  <si>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</si>
  <si>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</si>
  <si>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</si>
  <si>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</si>
  <si>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</si>
  <si>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</si>
  <si>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</si>
  <si>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</si>
  <si>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</si>
  <si>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</si>
  <si>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</si>
  <si>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</si>
  <si>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</si>
  <si>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</si>
  <si>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</si>
  <si>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</si>
  <si>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</si>
  <si>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</si>
  <si>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</si>
  <si>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</si>
  <si>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</si>
  <si>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</si>
  <si>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</si>
  <si>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</si>
  <si>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</si>
  <si>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</si>
  <si>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</si>
  <si>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</si>
  <si>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</si>
  <si>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</si>
  <si>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</si>
  <si>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</si>
  <si>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</si>
  <si>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</si>
  <si>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</si>
  <si>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</si>
  <si>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</si>
  <si>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</si>
  <si>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</si>
  <si>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</si>
  <si>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</si>
  <si>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</si>
  <si>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</si>
  <si>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</si>
  <si>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</si>
  <si>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</si>
  <si>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Coordinador de Promoción y Publicidad</t>
  </si>
  <si>
    <t xml:space="preserve">División de Comunicaciones </t>
  </si>
  <si>
    <t>Departamento de Planificación y Desarrollo</t>
  </si>
  <si>
    <t xml:space="preserve">Técnico de Recursos Humanos </t>
  </si>
  <si>
    <t>Portero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</si>
  <si>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</si>
  <si>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</si>
  <si>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</si>
  <si>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</si>
  <si>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</si>
  <si>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</si>
  <si>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</si>
  <si>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</si>
  <si>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</si>
  <si>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</si>
  <si>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</si>
  <si>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</si>
  <si>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</si>
  <si>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</si>
  <si>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</si>
  <si>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</si>
  <si>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</si>
  <si>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</si>
  <si>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</si>
  <si>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</si>
  <si>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</si>
  <si>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</si>
  <si>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 xml:space="preserve">Auxiliar de Admisiones </t>
  </si>
  <si>
    <t>Encargado del Departamento de Planificación y Desarrollo</t>
  </si>
  <si>
    <t>Gladys Yamilex Marichal Capellan</t>
  </si>
  <si>
    <t>Johanda Gómez Furcal</t>
  </si>
  <si>
    <t>Iván Ernesto Gatón Rosa</t>
  </si>
  <si>
    <t xml:space="preserve">Analista de Planificación y Desarrollo </t>
  </si>
  <si>
    <t xml:space="preserve">Secretaria  </t>
  </si>
  <si>
    <t>Coordinador Académico</t>
  </si>
  <si>
    <t>Esthefany Carolina Almonte Francisco</t>
  </si>
  <si>
    <t>Supervisor de Almacén y Suministro</t>
  </si>
  <si>
    <t xml:space="preserve">Vicerrector Administrativo </t>
  </si>
  <si>
    <t xml:space="preserve">Isabel Patricia Méndez Rojas </t>
  </si>
  <si>
    <t xml:space="preserve">Gestor de Redes Sociales </t>
  </si>
  <si>
    <t xml:space="preserve">F </t>
  </si>
  <si>
    <t>Raquel Tavarez Amparo</t>
  </si>
  <si>
    <t>EMPLEADOS FIJOS CORRESPONDIENTE AL MES DE DICIEMBRE 2023</t>
  </si>
  <si>
    <t xml:space="preserve">Luis Algeny Montero Vicente </t>
  </si>
  <si>
    <t>Camarero</t>
  </si>
  <si>
    <t xml:space="preserve">Cianeli Gabino Benítez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</si>
</sst>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4" fontId="0" fillId="3" borderId="0" xfId="0" applyNumberFormat="1" applyFill="1"/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89"/>
  <sheetViews>
    <sheetView tabSelected="1" topLeftCell="A13" zoomScale="60" zoomScaleNormal="60" zoomScaleSheetLayoutView="55" workbookViewId="0">
      <selection activeCell="C24" sqref="C24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57" t="s">
        <v>362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2:21" s="1" customFormat="1" ht="29.25" customHeight="1" x14ac:dyDescent="0.25">
      <c r="B10" s="58" t="s">
        <v>400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21" s="1" customFormat="1" ht="26.25" customHeight="1" x14ac:dyDescent="0.25">
      <c r="B11" s="59" t="s">
        <v>422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2:21" s="1" customFormat="1" ht="16.5" customHeight="1" x14ac:dyDescent="0.25">
      <c r="B12" s="3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2:21" s="1" customFormat="1" ht="13.5" customHeight="1" thickBot="1" x14ac:dyDescent="0.2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306</v>
      </c>
      <c r="D15" s="42" t="s">
        <v>308</v>
      </c>
      <c r="E15" s="43" t="s">
        <v>307</v>
      </c>
      <c r="F15" s="39" t="s">
        <v>366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6784.29</v>
      </c>
      <c r="M15" s="40">
        <f t="shared" ref="M15:M47" si="0">+I15+J15+K15+L15</f>
        <v>9390.7099999999991</v>
      </c>
      <c r="N15" s="41">
        <f t="shared" ref="N15:N47" si="1">+H15-M15</f>
        <v>29609.29</v>
      </c>
    </row>
    <row r="16" spans="2:21" s="1" customFormat="1" ht="38.25" customHeight="1" x14ac:dyDescent="0.2">
      <c r="B16" s="38">
        <v>2</v>
      </c>
      <c r="C16" s="42" t="s">
        <v>309</v>
      </c>
      <c r="D16" s="42" t="s">
        <v>308</v>
      </c>
      <c r="E16" s="43" t="s">
        <v>384</v>
      </c>
      <c r="F16" s="39" t="s">
        <v>366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17007.010000000002</v>
      </c>
      <c r="M16" s="40">
        <f t="shared" si="0"/>
        <v>18780.010000000002</v>
      </c>
      <c r="N16" s="41">
        <f t="shared" si="1"/>
        <v>11219.989999999998</v>
      </c>
    </row>
    <row r="17" spans="2:14" s="1" customFormat="1" ht="38.25" customHeight="1" x14ac:dyDescent="0.2">
      <c r="B17" s="38">
        <v>3</v>
      </c>
      <c r="C17" s="42" t="s">
        <v>317</v>
      </c>
      <c r="D17" s="42" t="s">
        <v>308</v>
      </c>
      <c r="E17" s="43" t="s">
        <v>316</v>
      </c>
      <c r="F17" s="39" t="s">
        <v>366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415</v>
      </c>
      <c r="D18" s="42" t="s">
        <v>308</v>
      </c>
      <c r="E18" s="43" t="s">
        <v>416</v>
      </c>
      <c r="F18" s="39" t="s">
        <v>366</v>
      </c>
      <c r="G18" s="39" t="s">
        <v>291</v>
      </c>
      <c r="H18" s="45">
        <v>41000</v>
      </c>
      <c r="I18" s="40">
        <f>+H18*2.87%</f>
        <v>1176.7</v>
      </c>
      <c r="J18" s="40">
        <v>583.79</v>
      </c>
      <c r="K18" s="40">
        <f>H18*0.0304</f>
        <v>1246.4000000000001</v>
      </c>
      <c r="L18" s="41">
        <v>25</v>
      </c>
      <c r="M18" s="40">
        <f t="shared" si="0"/>
        <v>3031.8900000000003</v>
      </c>
      <c r="N18" s="41">
        <f t="shared" si="1"/>
        <v>37968.11</v>
      </c>
    </row>
    <row r="19" spans="2:14" s="1" customFormat="1" ht="38.25" customHeight="1" x14ac:dyDescent="0.2">
      <c r="B19" s="38">
        <v>5</v>
      </c>
      <c r="C19" s="42" t="s">
        <v>423</v>
      </c>
      <c r="D19" s="42" t="s">
        <v>308</v>
      </c>
      <c r="E19" s="43" t="s">
        <v>424</v>
      </c>
      <c r="F19" s="39" t="s">
        <v>366</v>
      </c>
      <c r="G19" s="39" t="s">
        <v>288</v>
      </c>
      <c r="H19" s="45">
        <v>30000</v>
      </c>
      <c r="I19" s="40">
        <v>861</v>
      </c>
      <c r="J19" s="40">
        <v>0</v>
      </c>
      <c r="K19" s="40">
        <v>912</v>
      </c>
      <c r="L19" s="41">
        <v>25</v>
      </c>
      <c r="M19" s="40">
        <v>1798</v>
      </c>
      <c r="N19" s="41">
        <v>28202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308</v>
      </c>
      <c r="E20" s="43" t="s">
        <v>310</v>
      </c>
      <c r="F20" s="44" t="s">
        <v>364</v>
      </c>
      <c r="G20" s="39" t="s">
        <v>291</v>
      </c>
      <c r="H20" s="45">
        <v>30000</v>
      </c>
      <c r="I20" s="40">
        <v>861</v>
      </c>
      <c r="J20" s="40">
        <v>0</v>
      </c>
      <c r="K20" s="40">
        <v>912</v>
      </c>
      <c r="L20" s="41">
        <v>11813.259999999998</v>
      </c>
      <c r="M20" s="40">
        <f t="shared" si="0"/>
        <v>13586.259999999998</v>
      </c>
      <c r="N20" s="41">
        <f t="shared" si="1"/>
        <v>16413.740000000002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308</v>
      </c>
      <c r="E21" s="43" t="s">
        <v>314</v>
      </c>
      <c r="F21" s="39" t="s">
        <v>366</v>
      </c>
      <c r="G21" s="39" t="s">
        <v>288</v>
      </c>
      <c r="H21" s="45">
        <v>29100</v>
      </c>
      <c r="I21" s="40">
        <v>835.17</v>
      </c>
      <c r="J21" s="40">
        <v>0</v>
      </c>
      <c r="K21" s="40">
        <v>884.64</v>
      </c>
      <c r="L21" s="41">
        <v>1612.38</v>
      </c>
      <c r="M21" s="40">
        <v>3332.19</v>
      </c>
      <c r="N21" s="41">
        <v>25767.81</v>
      </c>
    </row>
    <row r="22" spans="2:14" s="1" customFormat="1" ht="38.25" customHeight="1" x14ac:dyDescent="0.2">
      <c r="B22" s="38">
        <v>8</v>
      </c>
      <c r="C22" s="42" t="s">
        <v>311</v>
      </c>
      <c r="D22" s="42" t="s">
        <v>308</v>
      </c>
      <c r="E22" s="43" t="s">
        <v>312</v>
      </c>
      <c r="F22" s="39" t="s">
        <v>366</v>
      </c>
      <c r="G22" s="39" t="s">
        <v>288</v>
      </c>
      <c r="H22" s="45">
        <v>30000</v>
      </c>
      <c r="I22" s="40">
        <v>861</v>
      </c>
      <c r="J22" s="40">
        <v>0</v>
      </c>
      <c r="K22" s="40">
        <v>912</v>
      </c>
      <c r="L22" s="41">
        <v>25</v>
      </c>
      <c r="M22" s="40">
        <f t="shared" si="0"/>
        <v>1798</v>
      </c>
      <c r="N22" s="41">
        <f t="shared" si="1"/>
        <v>28202</v>
      </c>
    </row>
    <row r="23" spans="2:14" s="1" customFormat="1" ht="38.25" customHeight="1" x14ac:dyDescent="0.2">
      <c r="B23" s="38">
        <v>9</v>
      </c>
      <c r="C23" s="42" t="s">
        <v>377</v>
      </c>
      <c r="D23" s="42" t="s">
        <v>308</v>
      </c>
      <c r="E23" s="43" t="s">
        <v>316</v>
      </c>
      <c r="F23" s="39" t="s">
        <v>366</v>
      </c>
      <c r="G23" s="39" t="s">
        <v>288</v>
      </c>
      <c r="H23" s="45">
        <v>25000</v>
      </c>
      <c r="I23" s="40">
        <v>717.5</v>
      </c>
      <c r="J23" s="40">
        <v>0</v>
      </c>
      <c r="K23" s="45">
        <v>760</v>
      </c>
      <c r="L23" s="40">
        <v>25</v>
      </c>
      <c r="M23" s="40">
        <f t="shared" si="0"/>
        <v>1502.5</v>
      </c>
      <c r="N23" s="41">
        <f t="shared" si="1"/>
        <v>23497.5</v>
      </c>
    </row>
    <row r="24" spans="2:14" s="1" customFormat="1" ht="38.25" customHeight="1" x14ac:dyDescent="0.2">
      <c r="B24" s="38">
        <v>10</v>
      </c>
      <c r="C24" s="42" t="s">
        <v>425</v>
      </c>
      <c r="D24" s="42" t="s">
        <v>371</v>
      </c>
      <c r="E24" s="43" t="s">
        <v>390</v>
      </c>
      <c r="F24" s="44" t="s">
        <v>364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1552.16</v>
      </c>
      <c r="M24" s="40">
        <f t="shared" si="0"/>
        <v>3703.3999999999996</v>
      </c>
      <c r="N24" s="41">
        <f t="shared" si="1"/>
        <v>32696.6</v>
      </c>
    </row>
    <row r="25" spans="2:14" s="1" customFormat="1" ht="38.25" customHeight="1" x14ac:dyDescent="0.2">
      <c r="B25" s="38">
        <v>11</v>
      </c>
      <c r="C25" s="42" t="s">
        <v>349</v>
      </c>
      <c r="D25" s="42" t="s">
        <v>371</v>
      </c>
      <c r="E25" s="43" t="s">
        <v>390</v>
      </c>
      <c r="F25" s="39" t="s">
        <v>366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350</v>
      </c>
      <c r="D26" s="42" t="s">
        <v>371</v>
      </c>
      <c r="E26" s="43" t="s">
        <v>390</v>
      </c>
      <c r="F26" s="39" t="s">
        <v>366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341</v>
      </c>
      <c r="D27" s="42" t="s">
        <v>371</v>
      </c>
      <c r="E27" s="43" t="s">
        <v>375</v>
      </c>
      <c r="F27" s="44" t="s">
        <v>364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19804.55</v>
      </c>
      <c r="M27" s="40">
        <f t="shared" si="0"/>
        <v>52536.17</v>
      </c>
      <c r="N27" s="41">
        <f t="shared" si="1"/>
        <v>97463.83</v>
      </c>
    </row>
    <row r="28" spans="2:14" s="1" customFormat="1" ht="38.25" customHeight="1" x14ac:dyDescent="0.2">
      <c r="B28" s="38">
        <v>14</v>
      </c>
      <c r="C28" s="42" t="s">
        <v>326</v>
      </c>
      <c r="D28" s="42" t="s">
        <v>382</v>
      </c>
      <c r="E28" s="43" t="s">
        <v>397</v>
      </c>
      <c r="F28" s="39" t="s">
        <v>366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1552.16</v>
      </c>
      <c r="M28" s="40">
        <f t="shared" si="0"/>
        <v>5720.41</v>
      </c>
      <c r="N28" s="41">
        <f t="shared" si="1"/>
        <v>41079.589999999997</v>
      </c>
    </row>
    <row r="29" spans="2:14" s="1" customFormat="1" ht="38.25" customHeight="1" x14ac:dyDescent="0.2">
      <c r="B29" s="38">
        <v>15</v>
      </c>
      <c r="C29" s="42" t="s">
        <v>325</v>
      </c>
      <c r="D29" s="42" t="s">
        <v>382</v>
      </c>
      <c r="E29" s="43" t="s">
        <v>289</v>
      </c>
      <c r="F29" s="39" t="s">
        <v>363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327</v>
      </c>
      <c r="D30" s="42" t="s">
        <v>382</v>
      </c>
      <c r="E30" s="43" t="s">
        <v>408</v>
      </c>
      <c r="F30" s="39" t="s">
        <v>363</v>
      </c>
      <c r="G30" s="39" t="s">
        <v>288</v>
      </c>
      <c r="H30" s="45">
        <v>150000</v>
      </c>
      <c r="I30" s="40">
        <v>4305</v>
      </c>
      <c r="J30" s="40">
        <v>23866.62</v>
      </c>
      <c r="K30" s="40">
        <v>4560</v>
      </c>
      <c r="L30" s="41">
        <v>4677.53</v>
      </c>
      <c r="M30" s="40">
        <f t="shared" si="0"/>
        <v>37409.15</v>
      </c>
      <c r="N30" s="41">
        <f t="shared" si="1"/>
        <v>112590.85</v>
      </c>
    </row>
    <row r="31" spans="2:14" s="1" customFormat="1" ht="38.25" customHeight="1" x14ac:dyDescent="0.2">
      <c r="B31" s="38">
        <v>17</v>
      </c>
      <c r="C31" s="42" t="s">
        <v>346</v>
      </c>
      <c r="D31" s="42" t="s">
        <v>382</v>
      </c>
      <c r="E31" s="43" t="s">
        <v>412</v>
      </c>
      <c r="F31" s="44" t="s">
        <v>364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343</v>
      </c>
      <c r="D32" s="42" t="s">
        <v>367</v>
      </c>
      <c r="E32" s="43" t="s">
        <v>389</v>
      </c>
      <c r="F32" s="44" t="s">
        <v>374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4376.2299999999996</v>
      </c>
      <c r="M32" s="40">
        <f t="shared" si="0"/>
        <v>37107.85</v>
      </c>
      <c r="N32" s="41">
        <f t="shared" si="1"/>
        <v>112892.15</v>
      </c>
    </row>
    <row r="33" spans="2:14" s="1" customFormat="1" ht="38.25" customHeight="1" x14ac:dyDescent="0.2">
      <c r="B33" s="38">
        <v>19</v>
      </c>
      <c r="C33" s="42" t="s">
        <v>344</v>
      </c>
      <c r="D33" s="42" t="s">
        <v>367</v>
      </c>
      <c r="E33" s="43" t="s">
        <v>345</v>
      </c>
      <c r="F33" s="39" t="s">
        <v>366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300</v>
      </c>
      <c r="D34" s="42" t="s">
        <v>401</v>
      </c>
      <c r="E34" s="43" t="s">
        <v>383</v>
      </c>
      <c r="F34" s="39" t="s">
        <v>366</v>
      </c>
      <c r="G34" s="39" t="s">
        <v>291</v>
      </c>
      <c r="H34" s="45">
        <v>46800</v>
      </c>
      <c r="I34" s="40">
        <v>1343.16</v>
      </c>
      <c r="J34" s="40">
        <v>1402.37</v>
      </c>
      <c r="K34" s="40">
        <v>1422.72</v>
      </c>
      <c r="L34" s="41">
        <v>25</v>
      </c>
      <c r="M34" s="40">
        <f t="shared" si="0"/>
        <v>4193.25</v>
      </c>
      <c r="N34" s="41">
        <f t="shared" si="1"/>
        <v>42606.75</v>
      </c>
    </row>
    <row r="35" spans="2:14" s="1" customFormat="1" ht="38.25" customHeight="1" x14ac:dyDescent="0.2">
      <c r="B35" s="38">
        <v>21</v>
      </c>
      <c r="C35" s="42" t="s">
        <v>337</v>
      </c>
      <c r="D35" s="42" t="s">
        <v>391</v>
      </c>
      <c r="E35" s="43" t="s">
        <v>394</v>
      </c>
      <c r="F35" s="39" t="s">
        <v>363</v>
      </c>
      <c r="G35" s="39" t="s">
        <v>291</v>
      </c>
      <c r="H35" s="45">
        <v>150000</v>
      </c>
      <c r="I35" s="40">
        <v>4305</v>
      </c>
      <c r="J35" s="40">
        <v>23866.62</v>
      </c>
      <c r="K35" s="40">
        <v>4560</v>
      </c>
      <c r="L35" s="41">
        <v>6325</v>
      </c>
      <c r="M35" s="40">
        <f t="shared" si="0"/>
        <v>39056.619999999995</v>
      </c>
      <c r="N35" s="41">
        <f t="shared" si="1"/>
        <v>110943.38</v>
      </c>
    </row>
    <row r="36" spans="2:14" s="1" customFormat="1" ht="38.25" customHeight="1" x14ac:dyDescent="0.2">
      <c r="B36" s="38">
        <v>22</v>
      </c>
      <c r="C36" s="42" t="s">
        <v>335</v>
      </c>
      <c r="D36" s="42" t="s">
        <v>391</v>
      </c>
      <c r="E36" s="43" t="s">
        <v>392</v>
      </c>
      <c r="F36" s="39" t="s">
        <v>366</v>
      </c>
      <c r="G36" s="39" t="s">
        <v>291</v>
      </c>
      <c r="H36" s="45">
        <v>36400</v>
      </c>
      <c r="I36" s="40">
        <v>1044.68</v>
      </c>
      <c r="J36" s="40">
        <v>0</v>
      </c>
      <c r="K36" s="40">
        <v>1106.56</v>
      </c>
      <c r="L36" s="41">
        <v>25</v>
      </c>
      <c r="M36" s="40">
        <f t="shared" si="0"/>
        <v>2176.2399999999998</v>
      </c>
      <c r="N36" s="41">
        <f t="shared" si="1"/>
        <v>34223.760000000002</v>
      </c>
    </row>
    <row r="37" spans="2:14" s="1" customFormat="1" ht="38.25" customHeight="1" x14ac:dyDescent="0.2">
      <c r="B37" s="38">
        <v>23</v>
      </c>
      <c r="C37" s="42" t="s">
        <v>336</v>
      </c>
      <c r="D37" s="42" t="s">
        <v>391</v>
      </c>
      <c r="E37" s="43" t="s">
        <v>393</v>
      </c>
      <c r="F37" s="44" t="s">
        <v>364</v>
      </c>
      <c r="G37" s="39" t="s">
        <v>291</v>
      </c>
      <c r="H37" s="45">
        <v>43000</v>
      </c>
      <c r="I37" s="40">
        <v>1234.0999999999999</v>
      </c>
      <c r="J37" s="40">
        <v>627.95000000000005</v>
      </c>
      <c r="K37" s="40">
        <v>1307.2</v>
      </c>
      <c r="L37" s="41">
        <v>1612.38</v>
      </c>
      <c r="M37" s="40">
        <f t="shared" si="0"/>
        <v>4781.63</v>
      </c>
      <c r="N37" s="41">
        <f t="shared" si="1"/>
        <v>38218.370000000003</v>
      </c>
    </row>
    <row r="38" spans="2:14" s="1" customFormat="1" ht="38.25" customHeight="1" x14ac:dyDescent="0.2">
      <c r="B38" s="38">
        <v>24</v>
      </c>
      <c r="C38" s="42" t="s">
        <v>338</v>
      </c>
      <c r="D38" s="42" t="s">
        <v>391</v>
      </c>
      <c r="E38" s="43" t="s">
        <v>395</v>
      </c>
      <c r="F38" s="39" t="s">
        <v>366</v>
      </c>
      <c r="G38" s="39" t="s">
        <v>288</v>
      </c>
      <c r="H38" s="45">
        <v>33000</v>
      </c>
      <c r="I38" s="40">
        <v>947.1</v>
      </c>
      <c r="J38" s="40">
        <v>0</v>
      </c>
      <c r="K38" s="40">
        <v>1003.2</v>
      </c>
      <c r="L38" s="41">
        <v>25</v>
      </c>
      <c r="M38" s="40">
        <f t="shared" si="0"/>
        <v>1975.3000000000002</v>
      </c>
      <c r="N38" s="41">
        <f t="shared" si="1"/>
        <v>31024.7</v>
      </c>
    </row>
    <row r="39" spans="2:14" s="1" customFormat="1" ht="38.25" customHeight="1" x14ac:dyDescent="0.2">
      <c r="B39" s="38">
        <v>25</v>
      </c>
      <c r="C39" s="42" t="s">
        <v>333</v>
      </c>
      <c r="D39" s="42" t="s">
        <v>391</v>
      </c>
      <c r="E39" s="43" t="s">
        <v>334</v>
      </c>
      <c r="F39" s="39" t="s">
        <v>363</v>
      </c>
      <c r="G39" s="39" t="s">
        <v>291</v>
      </c>
      <c r="H39" s="45">
        <v>65000</v>
      </c>
      <c r="I39" s="40">
        <v>1865.5</v>
      </c>
      <c r="J39" s="40">
        <v>4110.1000000000004</v>
      </c>
      <c r="K39" s="40">
        <v>1976</v>
      </c>
      <c r="L39" s="41">
        <v>1612.38</v>
      </c>
      <c r="M39" s="40">
        <f t="shared" si="0"/>
        <v>9563.98</v>
      </c>
      <c r="N39" s="41">
        <f t="shared" si="1"/>
        <v>55436.020000000004</v>
      </c>
    </row>
    <row r="40" spans="2:14" s="1" customFormat="1" ht="38.25" customHeight="1" x14ac:dyDescent="0.2">
      <c r="B40" s="38">
        <v>26</v>
      </c>
      <c r="C40" s="42" t="s">
        <v>351</v>
      </c>
      <c r="D40" s="42" t="s">
        <v>385</v>
      </c>
      <c r="E40" s="43" t="s">
        <v>292</v>
      </c>
      <c r="F40" s="44" t="s">
        <v>364</v>
      </c>
      <c r="G40" s="39" t="s">
        <v>291</v>
      </c>
      <c r="H40" s="45">
        <v>45000</v>
      </c>
      <c r="I40" s="40">
        <v>1291.5</v>
      </c>
      <c r="J40" s="40">
        <v>1148.33</v>
      </c>
      <c r="K40" s="40">
        <v>1368</v>
      </c>
      <c r="L40" s="41">
        <v>788.58</v>
      </c>
      <c r="M40" s="40">
        <f t="shared" si="0"/>
        <v>4596.41</v>
      </c>
      <c r="N40" s="41">
        <f t="shared" si="1"/>
        <v>40403.589999999997</v>
      </c>
    </row>
    <row r="41" spans="2:14" s="1" customFormat="1" ht="38.25" customHeight="1" x14ac:dyDescent="0.2">
      <c r="B41" s="38">
        <v>27</v>
      </c>
      <c r="C41" s="47" t="s">
        <v>409</v>
      </c>
      <c r="D41" s="47" t="s">
        <v>385</v>
      </c>
      <c r="E41" s="48" t="s">
        <v>405</v>
      </c>
      <c r="F41" s="51" t="s">
        <v>363</v>
      </c>
      <c r="G41" s="49" t="s">
        <v>291</v>
      </c>
      <c r="H41" s="50">
        <v>33000</v>
      </c>
      <c r="I41" s="52">
        <v>947.1</v>
      </c>
      <c r="J41" s="52">
        <v>0</v>
      </c>
      <c r="K41" s="52">
        <v>1003.2</v>
      </c>
      <c r="L41" s="53">
        <v>25</v>
      </c>
      <c r="M41" s="52">
        <f t="shared" si="0"/>
        <v>1975.3000000000002</v>
      </c>
      <c r="N41" s="54">
        <f t="shared" si="1"/>
        <v>31024.7</v>
      </c>
    </row>
    <row r="42" spans="2:14" s="1" customFormat="1" ht="38.25" customHeight="1" x14ac:dyDescent="0.2">
      <c r="B42" s="38">
        <v>28</v>
      </c>
      <c r="C42" s="42" t="s">
        <v>410</v>
      </c>
      <c r="D42" s="42" t="s">
        <v>370</v>
      </c>
      <c r="E42" s="43" t="s">
        <v>407</v>
      </c>
      <c r="F42" s="44" t="s">
        <v>363</v>
      </c>
      <c r="G42" s="39" t="s">
        <v>291</v>
      </c>
      <c r="H42" s="45">
        <v>33000</v>
      </c>
      <c r="I42" s="40">
        <v>947.1</v>
      </c>
      <c r="J42" s="40">
        <v>0</v>
      </c>
      <c r="K42" s="40">
        <v>1003.2</v>
      </c>
      <c r="L42" s="41">
        <v>25</v>
      </c>
      <c r="M42" s="40">
        <f t="shared" si="0"/>
        <v>1975.3000000000002</v>
      </c>
      <c r="N42" s="41">
        <f t="shared" si="1"/>
        <v>31024.7</v>
      </c>
    </row>
    <row r="43" spans="2:14" s="1" customFormat="1" ht="38.25" customHeight="1" x14ac:dyDescent="0.2">
      <c r="B43" s="38">
        <v>29</v>
      </c>
      <c r="C43" s="42" t="s">
        <v>421</v>
      </c>
      <c r="D43" s="42" t="s">
        <v>370</v>
      </c>
      <c r="E43" s="43" t="s">
        <v>407</v>
      </c>
      <c r="F43" s="44" t="s">
        <v>363</v>
      </c>
      <c r="G43" s="39" t="s">
        <v>291</v>
      </c>
      <c r="H43" s="45">
        <v>33000</v>
      </c>
      <c r="I43" s="40">
        <v>947.1</v>
      </c>
      <c r="J43" s="40">
        <v>0</v>
      </c>
      <c r="K43" s="40">
        <v>1003.2</v>
      </c>
      <c r="L43" s="41">
        <v>25</v>
      </c>
      <c r="M43" s="40">
        <f t="shared" si="0"/>
        <v>1975.3000000000002</v>
      </c>
      <c r="N43" s="41">
        <f t="shared" si="1"/>
        <v>31024.7</v>
      </c>
    </row>
    <row r="44" spans="2:14" s="1" customFormat="1" ht="38.25" customHeight="1" x14ac:dyDescent="0.2">
      <c r="B44" s="38">
        <v>30</v>
      </c>
      <c r="C44" s="42" t="s">
        <v>354</v>
      </c>
      <c r="D44" s="42" t="s">
        <v>370</v>
      </c>
      <c r="E44" s="43" t="s">
        <v>399</v>
      </c>
      <c r="F44" s="44" t="s">
        <v>364</v>
      </c>
      <c r="G44" s="39" t="s">
        <v>291</v>
      </c>
      <c r="H44" s="45">
        <v>48800</v>
      </c>
      <c r="I44" s="40">
        <v>1400.56</v>
      </c>
      <c r="J44" s="40">
        <v>1446.53</v>
      </c>
      <c r="K44" s="40">
        <v>1483.52</v>
      </c>
      <c r="L44" s="41">
        <v>12828.989999999998</v>
      </c>
      <c r="M44" s="40">
        <f t="shared" si="0"/>
        <v>17159.599999999999</v>
      </c>
      <c r="N44" s="41">
        <f t="shared" si="1"/>
        <v>31640.400000000001</v>
      </c>
    </row>
    <row r="45" spans="2:14" s="1" customFormat="1" ht="38.25" customHeight="1" x14ac:dyDescent="0.2">
      <c r="B45" s="38">
        <v>31</v>
      </c>
      <c r="C45" s="42" t="s">
        <v>357</v>
      </c>
      <c r="D45" s="42" t="s">
        <v>372</v>
      </c>
      <c r="E45" s="43" t="s">
        <v>396</v>
      </c>
      <c r="F45" s="39" t="s">
        <v>363</v>
      </c>
      <c r="G45" s="39" t="s">
        <v>291</v>
      </c>
      <c r="H45" s="45">
        <v>100000</v>
      </c>
      <c r="I45" s="40">
        <v>2870</v>
      </c>
      <c r="J45" s="40">
        <v>12105.37</v>
      </c>
      <c r="K45" s="40">
        <v>3040</v>
      </c>
      <c r="L45" s="41">
        <v>25</v>
      </c>
      <c r="M45" s="40">
        <f t="shared" si="0"/>
        <v>18040.370000000003</v>
      </c>
      <c r="N45" s="41">
        <f t="shared" si="1"/>
        <v>81959.63</v>
      </c>
    </row>
    <row r="46" spans="2:14" s="1" customFormat="1" ht="38.25" customHeight="1" x14ac:dyDescent="0.2">
      <c r="B46" s="38">
        <v>32</v>
      </c>
      <c r="C46" s="42" t="s">
        <v>355</v>
      </c>
      <c r="D46" s="42" t="s">
        <v>372</v>
      </c>
      <c r="E46" s="43" t="s">
        <v>356</v>
      </c>
      <c r="F46" s="39" t="s">
        <v>366</v>
      </c>
      <c r="G46" s="39" t="s">
        <v>291</v>
      </c>
      <c r="H46" s="45">
        <v>36400</v>
      </c>
      <c r="I46" s="40">
        <v>1044.68</v>
      </c>
      <c r="J46" s="40">
        <v>0</v>
      </c>
      <c r="K46" s="40">
        <v>1106.56</v>
      </c>
      <c r="L46" s="41">
        <v>7958.05</v>
      </c>
      <c r="M46" s="40">
        <f t="shared" si="0"/>
        <v>10109.290000000001</v>
      </c>
      <c r="N46" s="41">
        <f t="shared" si="1"/>
        <v>26290.71</v>
      </c>
    </row>
    <row r="47" spans="2:14" s="1" customFormat="1" ht="38.25" customHeight="1" x14ac:dyDescent="0.2">
      <c r="B47" s="38">
        <v>33</v>
      </c>
      <c r="C47" s="42" t="s">
        <v>361</v>
      </c>
      <c r="D47" s="42" t="s">
        <v>372</v>
      </c>
      <c r="E47" s="43" t="s">
        <v>356</v>
      </c>
      <c r="F47" s="39" t="s">
        <v>366</v>
      </c>
      <c r="G47" s="39" t="s">
        <v>288</v>
      </c>
      <c r="H47" s="45">
        <v>33000</v>
      </c>
      <c r="I47" s="40">
        <v>947.1</v>
      </c>
      <c r="J47" s="40">
        <v>0</v>
      </c>
      <c r="K47" s="40">
        <v>1003.2</v>
      </c>
      <c r="L47" s="41">
        <v>9127.81</v>
      </c>
      <c r="M47" s="40">
        <f t="shared" si="0"/>
        <v>11078.11</v>
      </c>
      <c r="N47" s="41">
        <f t="shared" si="1"/>
        <v>21921.89</v>
      </c>
    </row>
    <row r="48" spans="2:14" s="1" customFormat="1" ht="38.25" customHeight="1" x14ac:dyDescent="0.2">
      <c r="B48" s="38">
        <v>34</v>
      </c>
      <c r="C48" s="42" t="s">
        <v>358</v>
      </c>
      <c r="D48" s="42" t="s">
        <v>372</v>
      </c>
      <c r="E48" s="43" t="s">
        <v>359</v>
      </c>
      <c r="F48" s="39" t="s">
        <v>363</v>
      </c>
      <c r="G48" s="39" t="s">
        <v>291</v>
      </c>
      <c r="H48" s="45">
        <v>46800</v>
      </c>
      <c r="I48" s="40">
        <v>1343.16</v>
      </c>
      <c r="J48" s="40">
        <v>1402.37</v>
      </c>
      <c r="K48" s="40">
        <v>1422.72</v>
      </c>
      <c r="L48" s="41">
        <v>9281.02</v>
      </c>
      <c r="M48" s="40">
        <f t="shared" ref="M48:M77" si="2">+I48+J48+K48+L48</f>
        <v>13449.27</v>
      </c>
      <c r="N48" s="41">
        <f t="shared" ref="N48:N77" si="3">+H48-M48</f>
        <v>33350.729999999996</v>
      </c>
    </row>
    <row r="49" spans="2:14" s="1" customFormat="1" ht="38.25" customHeight="1" x14ac:dyDescent="0.2">
      <c r="B49" s="38">
        <v>35</v>
      </c>
      <c r="C49" s="42" t="s">
        <v>352</v>
      </c>
      <c r="D49" s="42" t="s">
        <v>372</v>
      </c>
      <c r="E49" s="43" t="s">
        <v>353</v>
      </c>
      <c r="F49" s="44" t="s">
        <v>364</v>
      </c>
      <c r="G49" s="39" t="s">
        <v>288</v>
      </c>
      <c r="H49" s="45">
        <v>48800</v>
      </c>
      <c r="I49" s="40">
        <v>1400.56</v>
      </c>
      <c r="J49" s="40">
        <v>1684.64</v>
      </c>
      <c r="K49" s="40">
        <v>1483.52</v>
      </c>
      <c r="L49" s="41">
        <v>25</v>
      </c>
      <c r="M49" s="40">
        <f t="shared" si="2"/>
        <v>4593.7199999999993</v>
      </c>
      <c r="N49" s="41">
        <f t="shared" si="3"/>
        <v>44206.28</v>
      </c>
    </row>
    <row r="50" spans="2:14" s="1" customFormat="1" ht="38.25" customHeight="1" x14ac:dyDescent="0.2">
      <c r="B50" s="38">
        <v>36</v>
      </c>
      <c r="C50" s="42" t="s">
        <v>360</v>
      </c>
      <c r="D50" s="42" t="s">
        <v>372</v>
      </c>
      <c r="E50" s="43" t="s">
        <v>356</v>
      </c>
      <c r="F50" s="39" t="s">
        <v>366</v>
      </c>
      <c r="G50" s="39" t="s">
        <v>291</v>
      </c>
      <c r="H50" s="45">
        <v>34300</v>
      </c>
      <c r="I50" s="40">
        <v>984.41</v>
      </c>
      <c r="J50" s="40">
        <v>0</v>
      </c>
      <c r="K50" s="40">
        <v>1042.72</v>
      </c>
      <c r="L50" s="41">
        <v>25</v>
      </c>
      <c r="M50" s="40">
        <f t="shared" si="2"/>
        <v>2052.13</v>
      </c>
      <c r="N50" s="41">
        <f t="shared" si="3"/>
        <v>32247.87</v>
      </c>
    </row>
    <row r="51" spans="2:14" s="1" customFormat="1" ht="38.25" customHeight="1" x14ac:dyDescent="0.2">
      <c r="B51" s="38">
        <v>37</v>
      </c>
      <c r="C51" s="42" t="s">
        <v>339</v>
      </c>
      <c r="D51" s="42" t="s">
        <v>381</v>
      </c>
      <c r="E51" s="43" t="s">
        <v>380</v>
      </c>
      <c r="F51" s="39" t="s">
        <v>363</v>
      </c>
      <c r="G51" s="39" t="s">
        <v>291</v>
      </c>
      <c r="H51" s="45">
        <v>65000</v>
      </c>
      <c r="I51" s="40">
        <v>1865.5</v>
      </c>
      <c r="J51" s="40">
        <v>4427.58</v>
      </c>
      <c r="K51" s="40">
        <v>1976</v>
      </c>
      <c r="L51" s="41">
        <v>25</v>
      </c>
      <c r="M51" s="40">
        <f t="shared" si="2"/>
        <v>8294.08</v>
      </c>
      <c r="N51" s="41">
        <f t="shared" si="3"/>
        <v>56705.919999999998</v>
      </c>
    </row>
    <row r="52" spans="2:14" s="1" customFormat="1" ht="38.25" customHeight="1" x14ac:dyDescent="0.2">
      <c r="B52" s="38">
        <v>38</v>
      </c>
      <c r="C52" s="42" t="s">
        <v>418</v>
      </c>
      <c r="D52" s="42" t="s">
        <v>381</v>
      </c>
      <c r="E52" s="43" t="s">
        <v>419</v>
      </c>
      <c r="F52" s="39" t="s">
        <v>363</v>
      </c>
      <c r="G52" s="39" t="s">
        <v>420</v>
      </c>
      <c r="H52" s="45">
        <v>43000</v>
      </c>
      <c r="I52" s="40">
        <v>1234.0999999999999</v>
      </c>
      <c r="J52" s="40">
        <v>866.06</v>
      </c>
      <c r="K52" s="40">
        <v>1307.2</v>
      </c>
      <c r="L52" s="41">
        <v>25</v>
      </c>
      <c r="M52" s="40">
        <f t="shared" si="2"/>
        <v>3432.3599999999997</v>
      </c>
      <c r="N52" s="41">
        <f t="shared" si="3"/>
        <v>39567.64</v>
      </c>
    </row>
    <row r="53" spans="2:14" s="1" customFormat="1" ht="38.25" customHeight="1" x14ac:dyDescent="0.2">
      <c r="B53" s="38">
        <v>39</v>
      </c>
      <c r="C53" s="42" t="s">
        <v>403</v>
      </c>
      <c r="D53" s="42" t="s">
        <v>404</v>
      </c>
      <c r="E53" s="43" t="s">
        <v>405</v>
      </c>
      <c r="F53" s="39" t="s">
        <v>363</v>
      </c>
      <c r="G53" s="39" t="s">
        <v>291</v>
      </c>
      <c r="H53" s="45">
        <v>41000</v>
      </c>
      <c r="I53" s="40">
        <v>1176.7</v>
      </c>
      <c r="J53" s="40">
        <v>583.79</v>
      </c>
      <c r="K53" s="40">
        <v>1246.4000000000001</v>
      </c>
      <c r="L53" s="41">
        <v>25</v>
      </c>
      <c r="M53" s="40">
        <f t="shared" si="2"/>
        <v>3031.8900000000003</v>
      </c>
      <c r="N53" s="41">
        <f t="shared" si="3"/>
        <v>37968.11</v>
      </c>
    </row>
    <row r="54" spans="2:14" s="1" customFormat="1" ht="38.25" customHeight="1" x14ac:dyDescent="0.2">
      <c r="B54" s="38">
        <v>40</v>
      </c>
      <c r="C54" s="42" t="s">
        <v>296</v>
      </c>
      <c r="D54" s="42" t="s">
        <v>379</v>
      </c>
      <c r="E54" s="43" t="s">
        <v>289</v>
      </c>
      <c r="F54" s="39" t="s">
        <v>363</v>
      </c>
      <c r="G54" s="39" t="s">
        <v>288</v>
      </c>
      <c r="H54" s="45">
        <v>175000</v>
      </c>
      <c r="I54" s="40">
        <v>5022.5</v>
      </c>
      <c r="J54" s="40">
        <v>29747.24</v>
      </c>
      <c r="K54" s="40">
        <v>5320</v>
      </c>
      <c r="L54" s="41">
        <v>25</v>
      </c>
      <c r="M54" s="40">
        <f t="shared" si="2"/>
        <v>40114.740000000005</v>
      </c>
      <c r="N54" s="41">
        <f t="shared" si="3"/>
        <v>134885.26</v>
      </c>
    </row>
    <row r="55" spans="2:14" s="1" customFormat="1" ht="38.25" customHeight="1" x14ac:dyDescent="0.2">
      <c r="B55" s="38">
        <v>41</v>
      </c>
      <c r="C55" s="42" t="s">
        <v>293</v>
      </c>
      <c r="D55" s="42" t="s">
        <v>379</v>
      </c>
      <c r="E55" s="43" t="s">
        <v>294</v>
      </c>
      <c r="F55" s="44" t="s">
        <v>373</v>
      </c>
      <c r="G55" s="39" t="s">
        <v>288</v>
      </c>
      <c r="H55" s="45">
        <v>250000</v>
      </c>
      <c r="I55" s="40">
        <v>7175</v>
      </c>
      <c r="J55" s="40">
        <v>47867.77</v>
      </c>
      <c r="K55" s="40">
        <v>5685.41</v>
      </c>
      <c r="L55" s="41">
        <v>9182.5</v>
      </c>
      <c r="M55" s="40">
        <f t="shared" si="2"/>
        <v>69910.679999999993</v>
      </c>
      <c r="N55" s="41">
        <f t="shared" si="3"/>
        <v>180089.32</v>
      </c>
    </row>
    <row r="56" spans="2:14" s="1" customFormat="1" ht="38.25" customHeight="1" x14ac:dyDescent="0.2">
      <c r="B56" s="38">
        <v>42</v>
      </c>
      <c r="C56" s="42" t="s">
        <v>299</v>
      </c>
      <c r="D56" s="42" t="s">
        <v>379</v>
      </c>
      <c r="E56" s="43" t="s">
        <v>289</v>
      </c>
      <c r="F56" s="39" t="s">
        <v>363</v>
      </c>
      <c r="G56" s="39" t="s">
        <v>288</v>
      </c>
      <c r="H56" s="45">
        <v>80000</v>
      </c>
      <c r="I56" s="40">
        <v>2296</v>
      </c>
      <c r="J56" s="40">
        <v>7400.87</v>
      </c>
      <c r="K56" s="40">
        <v>2432</v>
      </c>
      <c r="L56" s="41">
        <v>1025</v>
      </c>
      <c r="M56" s="40">
        <f t="shared" si="2"/>
        <v>13153.869999999999</v>
      </c>
      <c r="N56" s="41">
        <f t="shared" si="3"/>
        <v>66846.13</v>
      </c>
    </row>
    <row r="57" spans="2:14" s="1" customFormat="1" ht="38.25" customHeight="1" x14ac:dyDescent="0.2">
      <c r="B57" s="38">
        <v>43</v>
      </c>
      <c r="C57" s="42" t="s">
        <v>340</v>
      </c>
      <c r="D57" s="42" t="s">
        <v>379</v>
      </c>
      <c r="E57" s="43" t="s">
        <v>292</v>
      </c>
      <c r="F57" s="39" t="s">
        <v>366</v>
      </c>
      <c r="G57" s="39" t="s">
        <v>291</v>
      </c>
      <c r="H57" s="45">
        <v>41000</v>
      </c>
      <c r="I57" s="40">
        <v>1176.7</v>
      </c>
      <c r="J57" s="40">
        <v>583.79</v>
      </c>
      <c r="K57" s="40">
        <v>1246.4000000000001</v>
      </c>
      <c r="L57" s="41">
        <v>25</v>
      </c>
      <c r="M57" s="40">
        <f t="shared" si="2"/>
        <v>3031.8900000000003</v>
      </c>
      <c r="N57" s="41">
        <f t="shared" si="3"/>
        <v>37968.11</v>
      </c>
    </row>
    <row r="58" spans="2:14" s="1" customFormat="1" ht="38.25" customHeight="1" x14ac:dyDescent="0.2">
      <c r="B58" s="38">
        <v>44</v>
      </c>
      <c r="C58" s="42" t="s">
        <v>295</v>
      </c>
      <c r="D58" s="42" t="s">
        <v>379</v>
      </c>
      <c r="E58" s="43" t="s">
        <v>289</v>
      </c>
      <c r="F58" s="39" t="s">
        <v>363</v>
      </c>
      <c r="G58" s="39" t="s">
        <v>288</v>
      </c>
      <c r="H58" s="45">
        <v>175000</v>
      </c>
      <c r="I58" s="40">
        <v>5022.5</v>
      </c>
      <c r="J58" s="40">
        <v>29747.24</v>
      </c>
      <c r="K58" s="40">
        <v>5320</v>
      </c>
      <c r="L58" s="41">
        <v>25</v>
      </c>
      <c r="M58" s="40">
        <f t="shared" si="2"/>
        <v>40114.740000000005</v>
      </c>
      <c r="N58" s="41">
        <f t="shared" si="3"/>
        <v>134885.26</v>
      </c>
    </row>
    <row r="59" spans="2:14" s="1" customFormat="1" ht="38.25" customHeight="1" x14ac:dyDescent="0.2">
      <c r="B59" s="38">
        <v>45</v>
      </c>
      <c r="C59" s="42" t="s">
        <v>297</v>
      </c>
      <c r="D59" s="42" t="s">
        <v>379</v>
      </c>
      <c r="E59" s="43" t="s">
        <v>298</v>
      </c>
      <c r="F59" s="44" t="s">
        <v>365</v>
      </c>
      <c r="G59" s="39" t="s">
        <v>291</v>
      </c>
      <c r="H59" s="45">
        <v>80000</v>
      </c>
      <c r="I59" s="40">
        <v>2296</v>
      </c>
      <c r="J59" s="40">
        <v>7400.87</v>
      </c>
      <c r="K59" s="40">
        <v>2432</v>
      </c>
      <c r="L59" s="41">
        <v>2025</v>
      </c>
      <c r="M59" s="40">
        <f t="shared" si="2"/>
        <v>14153.869999999999</v>
      </c>
      <c r="N59" s="41">
        <f t="shared" si="3"/>
        <v>65846.13</v>
      </c>
    </row>
    <row r="60" spans="2:14" s="1" customFormat="1" ht="38.25" customHeight="1" x14ac:dyDescent="0.2">
      <c r="B60" s="38">
        <v>46</v>
      </c>
      <c r="C60" s="42" t="s">
        <v>347</v>
      </c>
      <c r="D60" s="42" t="s">
        <v>387</v>
      </c>
      <c r="E60" s="43" t="s">
        <v>388</v>
      </c>
      <c r="F60" s="39" t="s">
        <v>363</v>
      </c>
      <c r="G60" s="39" t="s">
        <v>291</v>
      </c>
      <c r="H60" s="45">
        <v>40000</v>
      </c>
      <c r="I60" s="40">
        <v>1148</v>
      </c>
      <c r="J60" s="40">
        <v>442.65</v>
      </c>
      <c r="K60" s="40">
        <v>1216</v>
      </c>
      <c r="L60" s="41">
        <v>25</v>
      </c>
      <c r="M60" s="40">
        <f t="shared" si="2"/>
        <v>2831.65</v>
      </c>
      <c r="N60" s="41">
        <f t="shared" si="3"/>
        <v>37168.35</v>
      </c>
    </row>
    <row r="61" spans="2:14" s="1" customFormat="1" ht="38.25" customHeight="1" x14ac:dyDescent="0.2">
      <c r="B61" s="38">
        <v>47</v>
      </c>
      <c r="C61" s="42" t="s">
        <v>348</v>
      </c>
      <c r="D61" s="42" t="s">
        <v>387</v>
      </c>
      <c r="E61" s="43" t="s">
        <v>388</v>
      </c>
      <c r="F61" s="39" t="s">
        <v>363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2"/>
        <v>2831.65</v>
      </c>
      <c r="N61" s="41">
        <f t="shared" si="3"/>
        <v>37168.35</v>
      </c>
    </row>
    <row r="62" spans="2:14" s="1" customFormat="1" ht="38.25" customHeight="1" x14ac:dyDescent="0.2">
      <c r="B62" s="38">
        <v>48</v>
      </c>
      <c r="C62" s="42" t="s">
        <v>301</v>
      </c>
      <c r="D62" s="42" t="s">
        <v>368</v>
      </c>
      <c r="E62" s="43" t="s">
        <v>398</v>
      </c>
      <c r="F62" s="44" t="s">
        <v>364</v>
      </c>
      <c r="G62" s="39" t="s">
        <v>288</v>
      </c>
      <c r="H62" s="45">
        <v>40000</v>
      </c>
      <c r="I62" s="40">
        <v>1148</v>
      </c>
      <c r="J62" s="40">
        <v>204.54</v>
      </c>
      <c r="K62" s="40">
        <v>1216</v>
      </c>
      <c r="L62" s="41">
        <v>1612.38</v>
      </c>
      <c r="M62" s="40">
        <f t="shared" si="2"/>
        <v>4180.92</v>
      </c>
      <c r="N62" s="41">
        <f t="shared" si="3"/>
        <v>35819.08</v>
      </c>
    </row>
    <row r="63" spans="2:14" s="1" customFormat="1" ht="38.25" customHeight="1" x14ac:dyDescent="0.2">
      <c r="B63" s="38">
        <v>49</v>
      </c>
      <c r="C63" s="42" t="s">
        <v>302</v>
      </c>
      <c r="D63" s="42" t="s">
        <v>368</v>
      </c>
      <c r="E63" s="43" t="s">
        <v>398</v>
      </c>
      <c r="F63" s="39" t="s">
        <v>363</v>
      </c>
      <c r="G63" s="39" t="s">
        <v>288</v>
      </c>
      <c r="H63" s="45">
        <v>35000</v>
      </c>
      <c r="I63" s="40">
        <v>1004.5</v>
      </c>
      <c r="J63" s="40">
        <v>0</v>
      </c>
      <c r="K63" s="40">
        <v>1064</v>
      </c>
      <c r="L63" s="41">
        <v>25</v>
      </c>
      <c r="M63" s="40">
        <f t="shared" si="2"/>
        <v>2093.5</v>
      </c>
      <c r="N63" s="41">
        <f t="shared" si="3"/>
        <v>32906.5</v>
      </c>
    </row>
    <row r="64" spans="2:14" s="1" customFormat="1" ht="38.25" customHeight="1" x14ac:dyDescent="0.2">
      <c r="B64" s="38">
        <v>50</v>
      </c>
      <c r="C64" s="42" t="s">
        <v>324</v>
      </c>
      <c r="D64" s="42" t="s">
        <v>369</v>
      </c>
      <c r="E64" s="43" t="s">
        <v>319</v>
      </c>
      <c r="F64" s="39" t="s">
        <v>366</v>
      </c>
      <c r="G64" s="39" t="s">
        <v>288</v>
      </c>
      <c r="H64" s="45">
        <v>25000</v>
      </c>
      <c r="I64" s="40">
        <v>717.5</v>
      </c>
      <c r="J64" s="40">
        <v>0</v>
      </c>
      <c r="K64" s="40">
        <v>760</v>
      </c>
      <c r="L64" s="41">
        <v>25</v>
      </c>
      <c r="M64" s="40">
        <f t="shared" si="2"/>
        <v>1502.5</v>
      </c>
      <c r="N64" s="41">
        <f t="shared" si="3"/>
        <v>23497.5</v>
      </c>
    </row>
    <row r="65" spans="1:17" s="1" customFormat="1" ht="38.25" customHeight="1" x14ac:dyDescent="0.2">
      <c r="B65" s="38">
        <v>51</v>
      </c>
      <c r="C65" s="42" t="s">
        <v>402</v>
      </c>
      <c r="D65" s="42" t="s">
        <v>369</v>
      </c>
      <c r="E65" s="43" t="s">
        <v>319</v>
      </c>
      <c r="F65" s="39" t="s">
        <v>366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3462.53</v>
      </c>
      <c r="M65" s="40">
        <f t="shared" si="2"/>
        <v>4940.0300000000007</v>
      </c>
      <c r="N65" s="41">
        <f t="shared" si="3"/>
        <v>20059.97</v>
      </c>
    </row>
    <row r="66" spans="1:17" s="1" customFormat="1" ht="38.25" customHeight="1" x14ac:dyDescent="0.2">
      <c r="B66" s="38">
        <v>52</v>
      </c>
      <c r="C66" s="42" t="s">
        <v>320</v>
      </c>
      <c r="D66" s="42" t="s">
        <v>369</v>
      </c>
      <c r="E66" s="43" t="s">
        <v>321</v>
      </c>
      <c r="F66" s="39" t="s">
        <v>363</v>
      </c>
      <c r="G66" s="39" t="s">
        <v>288</v>
      </c>
      <c r="H66" s="45">
        <v>67600</v>
      </c>
      <c r="I66" s="40">
        <v>1940.12</v>
      </c>
      <c r="J66" s="40">
        <v>4916.84</v>
      </c>
      <c r="K66" s="40">
        <v>2055.04</v>
      </c>
      <c r="L66" s="41">
        <v>5275.37</v>
      </c>
      <c r="M66" s="40">
        <f t="shared" si="2"/>
        <v>14187.369999999999</v>
      </c>
      <c r="N66" s="41">
        <f t="shared" si="3"/>
        <v>53412.630000000005</v>
      </c>
    </row>
    <row r="67" spans="1:17" s="1" customFormat="1" ht="38.25" customHeight="1" x14ac:dyDescent="0.2">
      <c r="B67" s="38">
        <v>53</v>
      </c>
      <c r="C67" s="42" t="s">
        <v>323</v>
      </c>
      <c r="D67" s="42" t="s">
        <v>369</v>
      </c>
      <c r="E67" s="43" t="s">
        <v>319</v>
      </c>
      <c r="F67" s="39" t="s">
        <v>366</v>
      </c>
      <c r="G67" s="39" t="s">
        <v>291</v>
      </c>
      <c r="H67" s="45">
        <v>30000</v>
      </c>
      <c r="I67" s="40">
        <v>861</v>
      </c>
      <c r="J67" s="40">
        <v>0</v>
      </c>
      <c r="K67" s="40">
        <v>912</v>
      </c>
      <c r="L67" s="41">
        <v>15860.2</v>
      </c>
      <c r="M67" s="40">
        <f t="shared" si="2"/>
        <v>17633.2</v>
      </c>
      <c r="N67" s="41">
        <f t="shared" si="3"/>
        <v>12366.8</v>
      </c>
    </row>
    <row r="68" spans="1:17" s="1" customFormat="1" ht="38.25" customHeight="1" x14ac:dyDescent="0.2">
      <c r="B68" s="38">
        <v>54</v>
      </c>
      <c r="C68" s="42" t="s">
        <v>318</v>
      </c>
      <c r="D68" s="42" t="s">
        <v>369</v>
      </c>
      <c r="E68" s="43" t="s">
        <v>319</v>
      </c>
      <c r="F68" s="39" t="s">
        <v>366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25</v>
      </c>
      <c r="M68" s="40">
        <f t="shared" si="2"/>
        <v>1798</v>
      </c>
      <c r="N68" s="41">
        <f t="shared" si="3"/>
        <v>28202</v>
      </c>
    </row>
    <row r="69" spans="1:17" s="1" customFormat="1" ht="38.25" customHeight="1" x14ac:dyDescent="0.2">
      <c r="B69" s="38">
        <v>55</v>
      </c>
      <c r="C69" s="42" t="s">
        <v>322</v>
      </c>
      <c r="D69" s="42" t="s">
        <v>369</v>
      </c>
      <c r="E69" s="43" t="s">
        <v>319</v>
      </c>
      <c r="F69" s="44" t="s">
        <v>364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788.58</v>
      </c>
      <c r="M69" s="40">
        <f t="shared" si="2"/>
        <v>2561.58</v>
      </c>
      <c r="N69" s="41">
        <f t="shared" si="3"/>
        <v>27438.42</v>
      </c>
    </row>
    <row r="70" spans="1:17" s="1" customFormat="1" ht="38.25" customHeight="1" x14ac:dyDescent="0.2">
      <c r="B70" s="38">
        <v>56</v>
      </c>
      <c r="C70" s="42" t="s">
        <v>328</v>
      </c>
      <c r="D70" s="42" t="s">
        <v>330</v>
      </c>
      <c r="E70" s="43" t="s">
        <v>329</v>
      </c>
      <c r="F70" s="44" t="s">
        <v>373</v>
      </c>
      <c r="G70" s="39" t="s">
        <v>291</v>
      </c>
      <c r="H70" s="45">
        <v>200000</v>
      </c>
      <c r="I70" s="40">
        <v>5740</v>
      </c>
      <c r="J70" s="40">
        <v>35726.519999999997</v>
      </c>
      <c r="K70" s="40">
        <v>5685.41</v>
      </c>
      <c r="L70" s="41">
        <v>4701.1000000000004</v>
      </c>
      <c r="M70" s="40">
        <f t="shared" si="2"/>
        <v>51853.029999999992</v>
      </c>
      <c r="N70" s="41">
        <f t="shared" si="3"/>
        <v>148146.97</v>
      </c>
    </row>
    <row r="71" spans="1:17" s="1" customFormat="1" ht="38.25" customHeight="1" x14ac:dyDescent="0.2">
      <c r="B71" s="38">
        <v>57</v>
      </c>
      <c r="C71" s="42" t="s">
        <v>331</v>
      </c>
      <c r="D71" s="42" t="s">
        <v>330</v>
      </c>
      <c r="E71" s="43" t="s">
        <v>414</v>
      </c>
      <c r="F71" s="44" t="s">
        <v>364</v>
      </c>
      <c r="G71" s="39" t="s">
        <v>291</v>
      </c>
      <c r="H71" s="45">
        <v>70000</v>
      </c>
      <c r="I71" s="40">
        <v>2009</v>
      </c>
      <c r="J71" s="40">
        <v>5368.48</v>
      </c>
      <c r="K71" s="40">
        <v>2128</v>
      </c>
      <c r="L71" s="41">
        <v>3079.32</v>
      </c>
      <c r="M71" s="40">
        <f t="shared" si="2"/>
        <v>12584.8</v>
      </c>
      <c r="N71" s="41">
        <f t="shared" si="3"/>
        <v>57415.199999999997</v>
      </c>
    </row>
    <row r="72" spans="1:17" s="1" customFormat="1" ht="38.25" customHeight="1" x14ac:dyDescent="0.2">
      <c r="B72" s="38">
        <v>58</v>
      </c>
      <c r="C72" s="42" t="s">
        <v>332</v>
      </c>
      <c r="D72" s="42" t="s">
        <v>330</v>
      </c>
      <c r="E72" s="43" t="s">
        <v>413</v>
      </c>
      <c r="F72" s="39" t="s">
        <v>366</v>
      </c>
      <c r="G72" s="39" t="s">
        <v>291</v>
      </c>
      <c r="H72" s="45">
        <v>40000</v>
      </c>
      <c r="I72" s="40">
        <v>1148</v>
      </c>
      <c r="J72" s="40">
        <v>442.65</v>
      </c>
      <c r="K72" s="40">
        <v>1216</v>
      </c>
      <c r="L72" s="41">
        <v>25</v>
      </c>
      <c r="M72" s="40">
        <f t="shared" si="2"/>
        <v>2831.65</v>
      </c>
      <c r="N72" s="41">
        <f t="shared" si="3"/>
        <v>37168.35</v>
      </c>
    </row>
    <row r="73" spans="1:17" s="1" customFormat="1" ht="38.25" customHeight="1" x14ac:dyDescent="0.2">
      <c r="B73" s="38">
        <v>59</v>
      </c>
      <c r="C73" s="42" t="s">
        <v>411</v>
      </c>
      <c r="D73" s="42" t="s">
        <v>330</v>
      </c>
      <c r="E73" s="43" t="s">
        <v>342</v>
      </c>
      <c r="F73" s="44" t="s">
        <v>374</v>
      </c>
      <c r="G73" s="39" t="s">
        <v>288</v>
      </c>
      <c r="H73" s="45">
        <v>45000</v>
      </c>
      <c r="I73" s="40">
        <v>1291.5</v>
      </c>
      <c r="J73" s="40">
        <v>1148.33</v>
      </c>
      <c r="K73" s="40">
        <v>1368</v>
      </c>
      <c r="L73" s="41">
        <v>28330</v>
      </c>
      <c r="M73" s="40">
        <f t="shared" si="2"/>
        <v>32137.83</v>
      </c>
      <c r="N73" s="41">
        <f t="shared" si="3"/>
        <v>12862.169999999998</v>
      </c>
    </row>
    <row r="74" spans="1:17" s="1" customFormat="1" ht="38.25" customHeight="1" x14ac:dyDescent="0.2">
      <c r="B74" s="38">
        <v>60</v>
      </c>
      <c r="C74" s="42" t="s">
        <v>290</v>
      </c>
      <c r="D74" s="42" t="s">
        <v>330</v>
      </c>
      <c r="E74" s="43" t="s">
        <v>292</v>
      </c>
      <c r="F74" s="39" t="s">
        <v>366</v>
      </c>
      <c r="G74" s="39" t="s">
        <v>291</v>
      </c>
      <c r="H74" s="45">
        <v>41000</v>
      </c>
      <c r="I74" s="40">
        <v>1176.7</v>
      </c>
      <c r="J74" s="40">
        <v>583.79</v>
      </c>
      <c r="K74" s="40">
        <v>1246.4000000000001</v>
      </c>
      <c r="L74" s="41">
        <v>25</v>
      </c>
      <c r="M74" s="40">
        <f t="shared" si="2"/>
        <v>3031.8900000000003</v>
      </c>
      <c r="N74" s="41">
        <f t="shared" si="3"/>
        <v>37968.11</v>
      </c>
    </row>
    <row r="75" spans="1:17" s="1" customFormat="1" ht="38.25" customHeight="1" x14ac:dyDescent="0.2">
      <c r="B75" s="38">
        <v>61</v>
      </c>
      <c r="C75" s="42" t="s">
        <v>287</v>
      </c>
      <c r="D75" s="42" t="s">
        <v>330</v>
      </c>
      <c r="E75" s="43" t="s">
        <v>386</v>
      </c>
      <c r="F75" s="44" t="s">
        <v>374</v>
      </c>
      <c r="G75" s="39" t="s">
        <v>288</v>
      </c>
      <c r="H75" s="45">
        <v>46287.5</v>
      </c>
      <c r="I75" s="40">
        <v>1328.4512500000001</v>
      </c>
      <c r="J75" s="40">
        <v>1330.04</v>
      </c>
      <c r="K75" s="40">
        <v>1407.14</v>
      </c>
      <c r="L75" s="41">
        <v>25</v>
      </c>
      <c r="M75" s="40">
        <f t="shared" si="2"/>
        <v>4090.6312500000004</v>
      </c>
      <c r="N75" s="41">
        <f t="shared" si="3"/>
        <v>42196.868750000001</v>
      </c>
    </row>
    <row r="76" spans="1:17" s="1" customFormat="1" ht="38.25" customHeight="1" x14ac:dyDescent="0.2">
      <c r="B76" s="38">
        <v>62</v>
      </c>
      <c r="C76" s="42" t="s">
        <v>406</v>
      </c>
      <c r="D76" s="42" t="s">
        <v>305</v>
      </c>
      <c r="E76" s="43" t="s">
        <v>405</v>
      </c>
      <c r="F76" s="44" t="s">
        <v>363</v>
      </c>
      <c r="G76" s="39" t="s">
        <v>291</v>
      </c>
      <c r="H76" s="45">
        <v>41000</v>
      </c>
      <c r="I76" s="40">
        <v>1176.7</v>
      </c>
      <c r="J76" s="40">
        <v>583.79</v>
      </c>
      <c r="K76" s="40">
        <v>1246.4000000000001</v>
      </c>
      <c r="L76" s="41">
        <v>25</v>
      </c>
      <c r="M76" s="40">
        <f t="shared" si="2"/>
        <v>3031.8900000000003</v>
      </c>
      <c r="N76" s="41">
        <f t="shared" si="3"/>
        <v>37968.11</v>
      </c>
    </row>
    <row r="77" spans="1:17" s="1" customFormat="1" ht="38.25" customHeight="1" thickBot="1" x14ac:dyDescent="0.25">
      <c r="B77" s="38">
        <v>63</v>
      </c>
      <c r="C77" s="42" t="s">
        <v>303</v>
      </c>
      <c r="D77" s="42" t="s">
        <v>305</v>
      </c>
      <c r="E77" s="43" t="s">
        <v>304</v>
      </c>
      <c r="F77" s="44" t="s">
        <v>373</v>
      </c>
      <c r="G77" s="39" t="s">
        <v>288</v>
      </c>
      <c r="H77" s="45">
        <v>200000</v>
      </c>
      <c r="I77" s="40">
        <v>5740</v>
      </c>
      <c r="J77" s="40">
        <v>35726.519999999997</v>
      </c>
      <c r="K77" s="40">
        <v>5685.41</v>
      </c>
      <c r="L77" s="41">
        <v>4677.53</v>
      </c>
      <c r="M77" s="40">
        <f t="shared" si="2"/>
        <v>51829.459999999992</v>
      </c>
      <c r="N77" s="41">
        <f t="shared" si="3"/>
        <v>148170.54</v>
      </c>
    </row>
    <row r="78" spans="1:17" ht="25.5" customHeight="1" thickBot="1" x14ac:dyDescent="0.25">
      <c r="B78" s="60" t="s">
        <v>63</v>
      </c>
      <c r="C78" s="61"/>
      <c r="D78" s="61"/>
      <c r="E78" s="61"/>
      <c r="F78" s="61"/>
      <c r="G78" s="62"/>
      <c r="H78" s="46">
        <f t="shared" ref="H78:N78" si="4">SUM(H15:H77)</f>
        <v>3954487.5</v>
      </c>
      <c r="I78" s="46">
        <f t="shared" si="4"/>
        <v>113493.79124999998</v>
      </c>
      <c r="J78" s="46">
        <f t="shared" si="4"/>
        <v>356410.55000000005</v>
      </c>
      <c r="K78" s="46">
        <f t="shared" si="4"/>
        <v>117512.64999999997</v>
      </c>
      <c r="L78" s="46">
        <f t="shared" si="4"/>
        <v>199583.29</v>
      </c>
      <c r="M78" s="46">
        <f t="shared" si="4"/>
        <v>787000.28124999988</v>
      </c>
      <c r="N78" s="46">
        <f t="shared" si="4"/>
        <v>3167487.21875</v>
      </c>
      <c r="O78" s="1"/>
      <c r="P78" s="1"/>
      <c r="Q78" s="1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x14ac:dyDescent="0.2">
      <c r="A80" s="1"/>
      <c r="B80" s="1"/>
      <c r="C80" s="1"/>
      <c r="D80" s="3"/>
      <c r="E80" s="1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</row>
    <row r="81" spans="1:17" ht="58.5" customHeight="1" x14ac:dyDescent="0.2">
      <c r="A81" s="1"/>
      <c r="B81" s="1"/>
      <c r="C81" s="35" t="s">
        <v>266</v>
      </c>
      <c r="D81" s="3"/>
      <c r="E81" s="35" t="s">
        <v>378</v>
      </c>
      <c r="F81" s="3"/>
      <c r="G81" s="3"/>
      <c r="H81" s="3"/>
      <c r="I81" s="3"/>
      <c r="J81" s="63" t="s">
        <v>268</v>
      </c>
      <c r="K81" s="63"/>
      <c r="L81" s="1"/>
      <c r="M81" s="1"/>
      <c r="N81" s="55"/>
      <c r="O81" s="1"/>
      <c r="P81" s="1"/>
      <c r="Q81" s="1"/>
    </row>
    <row r="82" spans="1:17" ht="65.25" customHeight="1" x14ac:dyDescent="0.2">
      <c r="A82" s="1"/>
      <c r="B82" s="1"/>
      <c r="C82" s="35"/>
      <c r="D82" s="3"/>
      <c r="E82" s="35"/>
      <c r="F82" s="3"/>
      <c r="G82" s="3"/>
      <c r="H82" s="3"/>
      <c r="I82" s="3"/>
      <c r="J82" s="3"/>
      <c r="K82" s="63"/>
      <c r="L82" s="63"/>
      <c r="M82" s="3"/>
      <c r="N82" s="1"/>
      <c r="O82" s="1"/>
      <c r="P82" s="1"/>
      <c r="Q82" s="1"/>
    </row>
    <row r="83" spans="1:17" ht="14.25" x14ac:dyDescent="0.2">
      <c r="A83" s="1"/>
      <c r="B83" s="1"/>
      <c r="C83" s="5"/>
      <c r="D83" s="3"/>
      <c r="E83" s="5"/>
      <c r="F83" s="3"/>
      <c r="G83" s="3"/>
      <c r="H83" s="3"/>
      <c r="I83" s="5"/>
      <c r="J83" s="5"/>
      <c r="K83" s="5"/>
      <c r="L83" s="5"/>
      <c r="M83" s="3"/>
      <c r="N83" s="1"/>
      <c r="O83" s="1"/>
      <c r="P83" s="1"/>
      <c r="Q83" s="1"/>
    </row>
    <row r="84" spans="1:17" ht="14.25" x14ac:dyDescent="0.2">
      <c r="A84" s="1"/>
      <c r="B84" s="1"/>
      <c r="C84" s="36" t="s">
        <v>267</v>
      </c>
      <c r="D84" s="3"/>
      <c r="E84" s="36" t="s">
        <v>376</v>
      </c>
      <c r="F84" s="3"/>
      <c r="G84" s="3"/>
      <c r="H84" s="3"/>
      <c r="I84" s="64" t="s">
        <v>417</v>
      </c>
      <c r="J84" s="64"/>
      <c r="K84" s="64"/>
      <c r="L84" s="64"/>
      <c r="M84" s="3"/>
      <c r="N84" s="1"/>
      <c r="O84" s="1"/>
      <c r="P84" s="1"/>
      <c r="Q84" s="1"/>
    </row>
    <row r="85" spans="1:17" ht="14.25" x14ac:dyDescent="0.2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1"/>
      <c r="E86" s="3"/>
      <c r="F86" s="35"/>
      <c r="G86" s="3"/>
      <c r="H86" s="4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A87" s="1"/>
      <c r="B87" s="1"/>
      <c r="C87" s="1"/>
      <c r="D87" s="35"/>
      <c r="E87" s="3"/>
      <c r="F87" s="35"/>
      <c r="G87" s="3"/>
      <c r="H87" s="35"/>
      <c r="I87" s="3"/>
      <c r="J87" s="3"/>
      <c r="K87" s="63"/>
      <c r="L87" s="63"/>
      <c r="M87" s="3"/>
      <c r="N87" s="1"/>
      <c r="O87" s="1"/>
      <c r="P87" s="1"/>
      <c r="Q87" s="1"/>
    </row>
    <row r="88" spans="1:17" ht="14.25" x14ac:dyDescent="0.2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1"/>
      <c r="O88" s="1"/>
      <c r="P88" s="1"/>
      <c r="Q88" s="1"/>
    </row>
    <row r="89" spans="1:17" ht="14.25" x14ac:dyDescent="0.2">
      <c r="D89" s="2"/>
      <c r="E89" s="2"/>
      <c r="F89" s="2"/>
      <c r="G89" s="2"/>
      <c r="H89" s="2"/>
      <c r="I89" s="2"/>
      <c r="J89" s="2"/>
      <c r="K89" s="2"/>
      <c r="L89" s="2"/>
      <c r="M89" s="2"/>
    </row>
  </sheetData>
  <autoFilter ref="B14:N78" xr:uid="{7D328AAC-115E-47BE-9605-B00B550CD724}">
    <sortState xmlns:xlrd2="http://schemas.microsoft.com/office/spreadsheetml/2017/richdata2" ref="B15:N78">
      <sortCondition ref="D14:D78"/>
    </sortState>
  </autoFilter>
  <sortState xmlns:xlrd2="http://schemas.microsoft.com/office/spreadsheetml/2017/richdata2" ref="B15:N77">
    <sortCondition ref="B15:B77"/>
  </sortState>
  <mergeCells count="11">
    <mergeCell ref="B78:G78"/>
    <mergeCell ref="J81:K81"/>
    <mergeCell ref="K82:L82"/>
    <mergeCell ref="I84:L84"/>
    <mergeCell ref="K87:L87"/>
    <mergeCell ref="B13:P13"/>
    <mergeCell ref="B9:N9"/>
    <mergeCell ref="B10:N10"/>
    <mergeCell ref="B11:N11"/>
    <mergeCell ref="C12:O12"/>
    <mergeCell ref="P12:Q12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8" min="1" max="13" man="1"/>
    <brk id="63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2024-01-17T19:38:16Z</cp:lastPrinted>
  <dcterms:created xsi:type="dcterms:W3CDTF">2017-10-11T04:49:31Z</dcterms:created>
  <dcterms:modified xsi:type="dcterms:W3CDTF">2024-01-17T19:38:55Z</dcterms:modified>
</cp:coreProperties>
</file>