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4/1. Enero 2024/"/>
    </mc:Choice>
  </mc:AlternateContent>
  <xr:revisionPtr revIDLastSave="318" documentId="13_ncr:1_{DF1301BA-EE49-42B6-BC28-4B514DF7FA2A}" xr6:coauthVersionLast="47" xr6:coauthVersionMax="47" xr10:uidLastSave="{A73B16CF-AFE7-4445-A876-604AE543AB2E}"/>
  <bookViews>
    <workbookView xWindow="13230" yWindow="0" windowWidth="15210" windowHeight="15600" xr2:uid="{348ECAEC-6BD2-4DA2-BCE0-284A39D238B2}"/>
  </bookViews>
  <sheets>
    <sheet name="PRESUPUESTO APROBADO 2024" sheetId="1" r:id="rId1"/>
  </sheets>
  <definedNames>
    <definedName name="_xlnm.Print_Area" localSheetId="0">'PRESUPUESTO APROBADO 2024'!$A$1:$D$97</definedName>
    <definedName name="_xlnm.Print_Titles" localSheetId="0">'PRESUPUESTO APROBADO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C41" i="1"/>
  <c r="B41" i="1"/>
  <c r="B33" i="1"/>
  <c r="D9" i="1" l="1"/>
  <c r="D59" i="1" l="1"/>
  <c r="D58" i="1" s="1"/>
  <c r="C58" i="1"/>
  <c r="B58" i="1"/>
  <c r="D57" i="1"/>
  <c r="D56" i="1"/>
  <c r="D55" i="1"/>
  <c r="D54" i="1"/>
  <c r="D53" i="1"/>
  <c r="D52" i="1"/>
  <c r="D51" i="1"/>
  <c r="D50" i="1"/>
  <c r="D49" i="1"/>
  <c r="C48" i="1"/>
  <c r="B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C23" i="1"/>
  <c r="B23" i="1"/>
  <c r="D22" i="1"/>
  <c r="B13" i="1"/>
  <c r="D21" i="1"/>
  <c r="D20" i="1"/>
  <c r="D19" i="1"/>
  <c r="D18" i="1"/>
  <c r="D17" i="1"/>
  <c r="D16" i="1"/>
  <c r="D15" i="1"/>
  <c r="D14" i="1"/>
  <c r="C13" i="1"/>
  <c r="D12" i="1"/>
  <c r="D11" i="1"/>
  <c r="D10" i="1"/>
  <c r="D8" i="1"/>
  <c r="C7" i="1"/>
  <c r="B7" i="1"/>
  <c r="D23" i="1" l="1"/>
  <c r="D13" i="1"/>
  <c r="D33" i="1"/>
  <c r="D48" i="1"/>
  <c r="D7" i="1"/>
  <c r="C6" i="1"/>
  <c r="C70" i="1"/>
  <c r="B6" i="1"/>
  <c r="B70" i="1"/>
  <c r="B80" i="1" s="1"/>
  <c r="D70" i="1" l="1"/>
  <c r="C80" i="1"/>
  <c r="D6" i="1"/>
  <c r="D80" i="1" l="1"/>
</calcChain>
</file>

<file path=xl/sharedStrings.xml><?xml version="1.0" encoding="utf-8"?>
<sst xmlns="http://schemas.openxmlformats.org/spreadsheetml/2006/main" count="89" uniqueCount="89">
  <si>
    <t>INSTITUTO DE EDUCACION SUPERIOR EN FORMACION DIPLOMATICA Y CONSULAR (INESDYC)</t>
  </si>
  <si>
    <t>En RD$</t>
  </si>
  <si>
    <t>Detalle</t>
  </si>
  <si>
    <t>Presupuesto Aprobado</t>
  </si>
  <si>
    <t>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</si>
  <si>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</si>
  <si>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</si>
  <si>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</si>
  <si>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</si>
  <si>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</si>
  <si>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</si>
  <si>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</si>
  <si>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</si>
  <si>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</si>
  <si>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</si>
  <si>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</si>
  <si>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</si>
  <si>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</si>
  <si>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</si>
  <si>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</si>
  <si>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</si>
  <si>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</si>
  <si>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</si>
  <si>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</si>
  <si>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</si>
  <si>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</si>
  <si>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</si>
  <si>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</si>
  <si>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</si>
  <si>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</si>
  <si>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</si>
  <si>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</si>
  <si>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</si>
  <si>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</si>
  <si>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</si>
  <si>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</si>
  <si>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</si>
  <si>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</si>
  <si>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</si>
  <si>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</si>
  <si>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</si>
  <si>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</si>
  <si>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</si>
  <si>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</si>
  <si>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</si>
  <si>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</si>
  <si>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</si>
  <si>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</si>
  <si>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</si>
  <si>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</si>
  <si>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</si>
  <si>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</si>
  <si>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</si>
  <si>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</si>
  <si>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</si>
  <si>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</si>
  <si>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</si>
  <si>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</si>
  <si>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</si>
  <si>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</si>
  <si>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</si>
  <si>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</si>
  <si>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</si>
  <si>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</si>
  <si>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</si>
  <si>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</si>
  <si>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</si>
  <si>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</si>
  <si>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</si>
  <si>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</si>
  <si>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</si>
  <si>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</si>
  <si>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</si>
  <si>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</si>
  <si>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</si>
  <si>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</si>
  <si>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</si>
  <si>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</si>
  <si>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</si>
  <si>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</si>
  <si>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</si>
  <si>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Fuente: SIGEF</t>
  </si>
  <si>
    <t>un presupuesto complementario.</t>
  </si>
  <si>
    <t>cumplido los requisitos administrativos dispuestos por el reglamento de la presente Ley.</t>
  </si>
  <si>
    <r>
      <rPr>
        <b/>
        <sz val="12"/>
        <color theme="1"/>
        <rFont val="Calibri"/>
        <family val="2"/>
        <scheme val="minor"/>
      </rPr>
      <t>Presupuesto aprobado</t>
    </r>
    <r>
      <rPr>
        <sz val="12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</si>
  <si>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2"/>
        <color theme="1"/>
        <rFont val="Calibri"/>
        <family val="2"/>
        <scheme val="minor"/>
      </rPr>
      <t>Presupuesto modificado</t>
    </r>
    <r>
      <rPr>
        <sz val="12"/>
        <color theme="1"/>
        <rFont val="Calibri"/>
        <family val="2"/>
        <scheme val="minor"/>
      </rPr>
      <t xml:space="preserve">: Se refiere al prespuesto aprobado en caso de que el Congreso Nacional apruebe </t>
    </r>
  </si>
  <si>
    <r>
      <t xml:space="preserve">Total devengado: </t>
    </r>
    <r>
      <rPr>
        <sz val="12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</si>
  <si>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oportunamente contratados o, en los casos de gastos sin contrapretación, por haberse </t>
  </si>
  <si>
    <t>PRESUPUESTO DE GASTOS Y APLICACIONES FINANCIERAS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</si>
</sst>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u val="singleAccounting"/>
      <sz val="16"/>
      <color theme="1"/>
      <name val="Calibri"/>
      <family val="2"/>
      <scheme val="minor"/>
    </font>
    <font>
      <b/>
      <u val="singleAccounting"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164" fontId="3" fillId="0" borderId="0" xfId="1" applyFont="1" applyBorder="1"/>
    <xf numFmtId="43" fontId="3" fillId="0" borderId="0" xfId="0" applyNumberFormat="1" applyFont="1"/>
    <xf numFmtId="0" fontId="2" fillId="0" borderId="0" xfId="0" applyFont="1" applyAlignment="1">
      <alignment horizontal="left" vertical="center" wrapText="1"/>
    </xf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9" fontId="3" fillId="0" borderId="0" xfId="2" applyFont="1" applyFill="1" applyBorder="1"/>
    <xf numFmtId="164" fontId="3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 applyAlignment="1">
      <alignment vertical="center"/>
    </xf>
    <xf numFmtId="164" fontId="2" fillId="0" borderId="0" xfId="1" applyFont="1" applyFill="1" applyBorder="1"/>
    <xf numFmtId="0" fontId="3" fillId="0" borderId="0" xfId="0" applyFont="1" applyAlignment="1">
      <alignment vertical="center"/>
    </xf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>
      <alignment wrapText="1"/>
    </xf>
    <xf numFmtId="164" fontId="4" fillId="0" borderId="0" xfId="1" applyFont="1" applyFill="1" applyBorder="1" applyAlignment="1">
      <alignment horizontal="left" vertical="center" wrapText="1"/>
    </xf>
    <xf numFmtId="164" fontId="5" fillId="0" borderId="0" xfId="1" applyFont="1" applyBorder="1"/>
    <xf numFmtId="164" fontId="4" fillId="0" borderId="0" xfId="1" applyFont="1" applyFill="1" applyBorder="1" applyAlignment="1">
      <alignment horizontal="center" vertical="center" wrapText="1"/>
    </xf>
    <xf numFmtId="164" fontId="5" fillId="0" borderId="0" xfId="1" applyFont="1" applyFill="1" applyBorder="1"/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4" fontId="5" fillId="0" borderId="0" xfId="0" applyNumberFormat="1" applyFont="1"/>
    <xf numFmtId="164" fontId="3" fillId="0" borderId="2" xfId="1" applyFont="1" applyFill="1" applyBorder="1" applyAlignment="1">
      <alignment horizontal="left" vertic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2" xfId="1" applyFont="1" applyFill="1" applyBorder="1" applyAlignment="1">
      <alignment vertical="center"/>
    </xf>
    <xf numFmtId="164" fontId="3" fillId="0" borderId="2" xfId="1" applyFont="1" applyFill="1" applyBorder="1" applyAlignment="1">
      <alignment vertical="center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0" fontId="2" fillId="4" borderId="5" xfId="0" applyFont="1" applyFill="1" applyBorder="1" applyAlignment="1">
      <alignment horizontal="left" vertical="center" wrapText="1"/>
    </xf>
    <xf numFmtId="164" fontId="2" fillId="4" borderId="1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4" xfId="1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164" fontId="3" fillId="0" borderId="4" xfId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vertical="center"/>
    </xf>
    <xf numFmtId="164" fontId="3" fillId="0" borderId="0" xfId="1" applyFont="1"/>
    <xf numFmtId="0" fontId="8" fillId="0" borderId="0" xfId="0" applyFont="1"/>
    <xf numFmtId="0" fontId="7" fillId="0" borderId="0" xfId="0" applyFont="1"/>
    <xf numFmtId="164" fontId="9" fillId="0" borderId="0" xfId="1" applyFont="1" applyFill="1" applyBorder="1"/>
    <xf numFmtId="164" fontId="10" fillId="0" borderId="0" xfId="1" applyFont="1" applyFill="1" applyBorder="1"/>
    <xf numFmtId="0" fontId="9" fillId="0" borderId="0" xfId="0" applyFont="1" applyAlignment="1">
      <alignment horizontal="center"/>
    </xf>
    <xf numFmtId="164" fontId="9" fillId="0" borderId="0" xfId="1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164" fontId="2" fillId="0" borderId="8" xfId="1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10" xfId="1" applyFont="1" applyFill="1" applyBorder="1" applyAlignment="1">
      <alignment horizontal="left" vertical="center" wrapText="1"/>
    </xf>
    <xf numFmtId="164" fontId="3" fillId="0" borderId="10" xfId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">
    <cellStyle name="Millares" xfId="1" builtinId="3"/>
    <cellStyle name="Millares 2" xfId="3" xr:uid="{981127C4-4B95-4373-8E45-484DDF8D9D01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475877</xdr:colOff>
      <xdr:row>0</xdr:row>
      <xdr:rowOff>102720</xdr:rowOff>
    </xdr:from>
    <xdr:ext cx="905248" cy="826211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4475D0A3-3BC5-45D1-B4C4-2888D8881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877" y="102720"/>
          <a:ext cx="905248" cy="82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1098177</xdr:colOff>
      <xdr:row>89</xdr:row>
      <xdr:rowOff>78441</xdr:rowOff>
    </xdr:from>
    <xdr:to>
      <xdr:col>2</xdr:col>
      <xdr:colOff>1086971</xdr:colOff>
      <xdr:row>94</xdr:row>
      <xdr:rowOff>145675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7D59302-4D00-983C-D725-A26294A6ED8C}"/>
            </a:ext>
          </a:extLst>
        </xdr:cNvPr>
        <xdr:cNvSpPr txBox="1"/>
      </xdr:nvSpPr>
      <xdr:spPr>
        <a:xfrm>
          <a:off x="8617324" y="24641735"/>
          <a:ext cx="2117912" cy="16584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Aprobado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Roberto</a:t>
          </a:r>
          <a:r>
            <a:rPr lang="en-US" sz="1800" b="1" baseline="0"/>
            <a:t> Rodríguez</a:t>
          </a:r>
        </a:p>
        <a:p>
          <a:pPr algn="ctr"/>
          <a:r>
            <a:rPr lang="en-US" sz="1800" b="1" baseline="0"/>
            <a:t>Vicerrector Administrativo</a:t>
          </a:r>
          <a:endParaRPr lang="en-US" sz="1800" b="1"/>
        </a:p>
      </xdr:txBody>
    </xdr:sp>
    <xdr:clientData/>
  </xdr:twoCellAnchor>
  <xdr:twoCellAnchor>
    <xdr:from>
      <xdr:col>0</xdr:col>
      <xdr:colOff>3682254</xdr:colOff>
      <xdr:row>89</xdr:row>
      <xdr:rowOff>118783</xdr:rowOff>
    </xdr:from>
    <xdr:to>
      <xdr:col>1</xdr:col>
      <xdr:colOff>589431</xdr:colOff>
      <xdr:row>94</xdr:row>
      <xdr:rowOff>186017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6964AE-1763-44CD-BA11-ACAA3EA450B7}"/>
            </a:ext>
          </a:extLst>
        </xdr:cNvPr>
        <xdr:cNvSpPr txBox="1"/>
      </xdr:nvSpPr>
      <xdr:spPr>
        <a:xfrm>
          <a:off x="3682254" y="24682077"/>
          <a:ext cx="4426324" cy="16584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Revisado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Glarquis Gómez</a:t>
          </a:r>
          <a:endParaRPr lang="en-US" sz="1800" b="1" baseline="0"/>
        </a:p>
        <a:p>
          <a:pPr algn="ctr"/>
          <a:r>
            <a:rPr lang="en-US" sz="1800" b="1" baseline="0"/>
            <a:t>Encargada Financiera</a:t>
          </a:r>
          <a:endParaRPr lang="en-US" sz="1800" b="1"/>
        </a:p>
      </xdr:txBody>
    </xdr:sp>
    <xdr:clientData/>
  </xdr:twoCellAnchor>
  <xdr:twoCellAnchor>
    <xdr:from>
      <xdr:col>0</xdr:col>
      <xdr:colOff>605118</xdr:colOff>
      <xdr:row>89</xdr:row>
      <xdr:rowOff>152400</xdr:rowOff>
    </xdr:from>
    <xdr:to>
      <xdr:col>0</xdr:col>
      <xdr:colOff>3547782</xdr:colOff>
      <xdr:row>94</xdr:row>
      <xdr:rowOff>219634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B3C9C63-6186-4C4B-BFC1-886210B61955}"/>
            </a:ext>
          </a:extLst>
        </xdr:cNvPr>
        <xdr:cNvSpPr txBox="1"/>
      </xdr:nvSpPr>
      <xdr:spPr>
        <a:xfrm>
          <a:off x="605118" y="24715694"/>
          <a:ext cx="2942664" cy="16584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Preparado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Jennifer</a:t>
          </a:r>
          <a:r>
            <a:rPr lang="en-US" sz="1800" b="1" baseline="0"/>
            <a:t> Seijas</a:t>
          </a:r>
        </a:p>
        <a:p>
          <a:pPr algn="ctr"/>
          <a:r>
            <a:rPr lang="en-US" sz="1800" b="1" baseline="0"/>
            <a:t>Encargada Secc. Presupuesto</a:t>
          </a:r>
          <a:endParaRPr lang="en-US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2F0F6-277C-4325-9538-8FAA5B4CC01C}">
  <sheetPr>
    <pageSetUpPr fitToPage="1"/>
  </sheetPr>
  <dimension ref="A1:P102"/>
  <sheetViews>
    <sheetView showGridLines="0" tabSelected="1" view="pageBreakPreview" zoomScale="85" zoomScaleNormal="85" zoomScaleSheetLayoutView="85" workbookViewId="0">
      <selection activeCell="D60" sqref="D60"/>
    </sheetView>
  </sheetViews>
  <sheetFormatPr baseColWidth="10" defaultColWidth="112.85546875" defaultRowHeight="21" x14ac:dyDescent="0.35"/>
  <cols>
    <col min="1" max="1" width="112.7109375" style="1" bestFit="1" customWidth="1"/>
    <col min="2" max="2" width="31.85546875" style="2" bestFit="1" customWidth="1"/>
    <col min="3" max="3" width="19.85546875" style="2" bestFit="1" customWidth="1"/>
    <col min="4" max="4" width="28.85546875" style="2" bestFit="1" customWidth="1"/>
    <col min="5" max="16384" width="112.85546875" style="1"/>
  </cols>
  <sheetData>
    <row r="1" spans="1:16" x14ac:dyDescent="0.35">
      <c r="A1" s="56" t="s">
        <v>0</v>
      </c>
      <c r="B1" s="56"/>
      <c r="C1" s="56"/>
      <c r="D1" s="56"/>
    </row>
    <row r="2" spans="1:16" x14ac:dyDescent="0.35">
      <c r="A2" s="57" t="s">
        <v>88</v>
      </c>
      <c r="B2" s="57"/>
      <c r="C2" s="57"/>
      <c r="D2" s="57"/>
    </row>
    <row r="3" spans="1:16" x14ac:dyDescent="0.35">
      <c r="A3" s="56" t="s">
        <v>1</v>
      </c>
      <c r="B3" s="56"/>
      <c r="C3" s="56"/>
      <c r="D3" s="56"/>
    </row>
    <row r="4" spans="1:16" ht="21.75" thickBot="1" x14ac:dyDescent="0.4"/>
    <row r="5" spans="1:16" ht="21.75" thickBot="1" x14ac:dyDescent="0.4">
      <c r="A5" s="34" t="s">
        <v>2</v>
      </c>
      <c r="B5" s="28" t="s">
        <v>3</v>
      </c>
      <c r="C5" s="28" t="s">
        <v>4</v>
      </c>
      <c r="D5" s="29" t="s">
        <v>5</v>
      </c>
      <c r="O5" s="3"/>
      <c r="P5" s="3"/>
    </row>
    <row r="6" spans="1:16" x14ac:dyDescent="0.35">
      <c r="A6" s="49" t="s">
        <v>6</v>
      </c>
      <c r="B6" s="50">
        <f>+B7+B13+B23+B33+B48+B58</f>
        <v>177246110</v>
      </c>
      <c r="C6" s="50">
        <f>+C7+C13+C23+C33+C41+C48+C58</f>
        <v>0</v>
      </c>
      <c r="D6" s="50">
        <f>+D7+D13+D23+D33+D41+D48+D58</f>
        <v>177246110</v>
      </c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35" t="s">
        <v>7</v>
      </c>
      <c r="B7" s="26">
        <f>SUM(B8:B12)</f>
        <v>127734421</v>
      </c>
      <c r="C7" s="26">
        <f>SUM(C8:C12)</f>
        <v>0</v>
      </c>
      <c r="D7" s="26">
        <f>SUM(D8:D12)</f>
        <v>127734421</v>
      </c>
      <c r="G7" s="7"/>
    </row>
    <row r="8" spans="1:16" x14ac:dyDescent="0.35">
      <c r="A8" s="36" t="s">
        <v>8</v>
      </c>
      <c r="B8" s="24">
        <v>95908606</v>
      </c>
      <c r="C8" s="24"/>
      <c r="D8" s="27">
        <f>+C8+B8</f>
        <v>95908606</v>
      </c>
    </row>
    <row r="9" spans="1:16" x14ac:dyDescent="0.35">
      <c r="A9" s="36" t="s">
        <v>9</v>
      </c>
      <c r="B9" s="24">
        <v>17401915</v>
      </c>
      <c r="C9" s="27"/>
      <c r="D9" s="27">
        <f>+C9+B9</f>
        <v>17401915</v>
      </c>
    </row>
    <row r="10" spans="1:16" x14ac:dyDescent="0.35">
      <c r="A10" s="36" t="s">
        <v>10</v>
      </c>
      <c r="B10" s="24">
        <v>450000</v>
      </c>
      <c r="C10" s="27"/>
      <c r="D10" s="27">
        <f t="shared" ref="D10:D21" si="0">+C10+B10</f>
        <v>450000</v>
      </c>
    </row>
    <row r="11" spans="1:16" x14ac:dyDescent="0.35">
      <c r="A11" s="36" t="s">
        <v>11</v>
      </c>
      <c r="B11" s="24">
        <v>0</v>
      </c>
      <c r="C11" s="27"/>
      <c r="D11" s="27">
        <f t="shared" si="0"/>
        <v>0</v>
      </c>
    </row>
    <row r="12" spans="1:16" x14ac:dyDescent="0.35">
      <c r="A12" s="36" t="s">
        <v>12</v>
      </c>
      <c r="B12" s="24">
        <v>13973900</v>
      </c>
      <c r="C12" s="27"/>
      <c r="D12" s="27">
        <f t="shared" si="0"/>
        <v>13973900</v>
      </c>
    </row>
    <row r="13" spans="1:16" x14ac:dyDescent="0.35">
      <c r="A13" s="35" t="s">
        <v>13</v>
      </c>
      <c r="B13" s="26">
        <f>SUM(B14:B22)</f>
        <v>20078830</v>
      </c>
      <c r="C13" s="26">
        <f>SUM(C14:C22)</f>
        <v>900000</v>
      </c>
      <c r="D13" s="26">
        <f>SUM(D14:D22)</f>
        <v>20978830</v>
      </c>
      <c r="E13" s="10"/>
      <c r="N13" s="42"/>
      <c r="O13" s="3"/>
    </row>
    <row r="14" spans="1:16" x14ac:dyDescent="0.35">
      <c r="A14" s="36" t="s">
        <v>14</v>
      </c>
      <c r="B14" s="24">
        <v>6930000</v>
      </c>
      <c r="C14" s="27"/>
      <c r="D14" s="27">
        <f t="shared" si="0"/>
        <v>6930000</v>
      </c>
    </row>
    <row r="15" spans="1:16" x14ac:dyDescent="0.35">
      <c r="A15" s="36" t="s">
        <v>15</v>
      </c>
      <c r="B15" s="24">
        <v>919567</v>
      </c>
      <c r="C15" s="27"/>
      <c r="D15" s="27">
        <f t="shared" si="0"/>
        <v>919567</v>
      </c>
    </row>
    <row r="16" spans="1:16" x14ac:dyDescent="0.35">
      <c r="A16" s="36" t="s">
        <v>16</v>
      </c>
      <c r="B16" s="24">
        <v>430298</v>
      </c>
      <c r="C16" s="27"/>
      <c r="D16" s="27">
        <f t="shared" si="0"/>
        <v>430298</v>
      </c>
    </row>
    <row r="17" spans="1:16" x14ac:dyDescent="0.35">
      <c r="A17" s="36" t="s">
        <v>17</v>
      </c>
      <c r="B17" s="24">
        <v>223071</v>
      </c>
      <c r="C17" s="27"/>
      <c r="D17" s="27">
        <f t="shared" si="0"/>
        <v>223071</v>
      </c>
      <c r="P17" s="42"/>
    </row>
    <row r="18" spans="1:16" x14ac:dyDescent="0.35">
      <c r="A18" s="36" t="s">
        <v>18</v>
      </c>
      <c r="B18" s="24">
        <v>2844777</v>
      </c>
      <c r="C18" s="27"/>
      <c r="D18" s="27">
        <f t="shared" si="0"/>
        <v>2844777</v>
      </c>
    </row>
    <row r="19" spans="1:16" x14ac:dyDescent="0.35">
      <c r="A19" s="36" t="s">
        <v>19</v>
      </c>
      <c r="B19" s="24">
        <v>500000</v>
      </c>
      <c r="C19" s="27"/>
      <c r="D19" s="27">
        <f t="shared" si="0"/>
        <v>500000</v>
      </c>
    </row>
    <row r="20" spans="1:16" ht="42" x14ac:dyDescent="0.35">
      <c r="A20" s="36" t="s">
        <v>20</v>
      </c>
      <c r="B20" s="24">
        <v>866640</v>
      </c>
      <c r="C20" s="27"/>
      <c r="D20" s="27">
        <f t="shared" si="0"/>
        <v>866640</v>
      </c>
    </row>
    <row r="21" spans="1:16" x14ac:dyDescent="0.35">
      <c r="A21" s="36" t="s">
        <v>21</v>
      </c>
      <c r="B21" s="24">
        <v>5735000</v>
      </c>
      <c r="C21" s="27">
        <v>600000</v>
      </c>
      <c r="D21" s="27">
        <f t="shared" si="0"/>
        <v>6335000</v>
      </c>
    </row>
    <row r="22" spans="1:16" x14ac:dyDescent="0.35">
      <c r="A22" s="36" t="s">
        <v>22</v>
      </c>
      <c r="B22" s="24">
        <v>1629477</v>
      </c>
      <c r="C22" s="27">
        <v>300000</v>
      </c>
      <c r="D22" s="27">
        <f>+C22+B22</f>
        <v>1929477</v>
      </c>
    </row>
    <row r="23" spans="1:16" x14ac:dyDescent="0.35">
      <c r="A23" s="35" t="s">
        <v>23</v>
      </c>
      <c r="B23" s="26">
        <f>SUM(B24:B32)</f>
        <v>21531859</v>
      </c>
      <c r="C23" s="26">
        <f>SUM(C24:C32)</f>
        <v>-900000</v>
      </c>
      <c r="D23" s="26">
        <f>SUM(D24:D32)</f>
        <v>20631859</v>
      </c>
      <c r="N23" s="42"/>
    </row>
    <row r="24" spans="1:16" x14ac:dyDescent="0.35">
      <c r="A24" s="36" t="s">
        <v>24</v>
      </c>
      <c r="B24" s="24">
        <v>671000</v>
      </c>
      <c r="C24" s="27"/>
      <c r="D24" s="27">
        <f t="shared" ref="D24:D32" si="1">+C24+B24</f>
        <v>671000</v>
      </c>
    </row>
    <row r="25" spans="1:16" x14ac:dyDescent="0.35">
      <c r="A25" s="36" t="s">
        <v>25</v>
      </c>
      <c r="B25" s="24">
        <v>475000</v>
      </c>
      <c r="C25" s="27"/>
      <c r="D25" s="27">
        <f t="shared" si="1"/>
        <v>475000</v>
      </c>
    </row>
    <row r="26" spans="1:16" x14ac:dyDescent="0.35">
      <c r="A26" s="36" t="s">
        <v>26</v>
      </c>
      <c r="B26" s="24">
        <v>1000000</v>
      </c>
      <c r="C26" s="27"/>
      <c r="D26" s="27">
        <f t="shared" si="1"/>
        <v>1000000</v>
      </c>
    </row>
    <row r="27" spans="1:16" x14ac:dyDescent="0.35">
      <c r="A27" s="36" t="s">
        <v>27</v>
      </c>
      <c r="B27" s="24">
        <v>960000</v>
      </c>
      <c r="C27" s="27"/>
      <c r="D27" s="27">
        <f t="shared" si="1"/>
        <v>960000</v>
      </c>
    </row>
    <row r="28" spans="1:16" x14ac:dyDescent="0.35">
      <c r="A28" s="36" t="s">
        <v>28</v>
      </c>
      <c r="B28" s="24">
        <v>210477</v>
      </c>
      <c r="C28" s="27"/>
      <c r="D28" s="27">
        <f t="shared" si="1"/>
        <v>210477</v>
      </c>
    </row>
    <row r="29" spans="1:16" x14ac:dyDescent="0.35">
      <c r="A29" s="36" t="s">
        <v>29</v>
      </c>
      <c r="B29" s="24">
        <v>271506</v>
      </c>
      <c r="C29" s="27"/>
      <c r="D29" s="27">
        <f t="shared" si="1"/>
        <v>271506</v>
      </c>
    </row>
    <row r="30" spans="1:16" s="11" customFormat="1" x14ac:dyDescent="0.25">
      <c r="A30" s="36" t="s">
        <v>30</v>
      </c>
      <c r="B30" s="24">
        <v>8979222</v>
      </c>
      <c r="C30" s="27"/>
      <c r="D30" s="27">
        <f t="shared" si="1"/>
        <v>8979222</v>
      </c>
    </row>
    <row r="31" spans="1:16" x14ac:dyDescent="0.35">
      <c r="A31" s="36" t="s">
        <v>31</v>
      </c>
      <c r="B31" s="24">
        <v>0</v>
      </c>
      <c r="C31" s="27"/>
      <c r="D31" s="27">
        <f t="shared" si="1"/>
        <v>0</v>
      </c>
    </row>
    <row r="32" spans="1:16" x14ac:dyDescent="0.35">
      <c r="A32" s="36" t="s">
        <v>32</v>
      </c>
      <c r="B32" s="24">
        <v>8964654</v>
      </c>
      <c r="C32" s="27">
        <v>-900000</v>
      </c>
      <c r="D32" s="27">
        <f t="shared" si="1"/>
        <v>8064654</v>
      </c>
    </row>
    <row r="33" spans="1:4" x14ac:dyDescent="0.35">
      <c r="A33" s="35" t="s">
        <v>33</v>
      </c>
      <c r="B33" s="26">
        <f>SUM(B34:B40)</f>
        <v>490000</v>
      </c>
      <c r="C33" s="26">
        <f>SUM(C34:C40)</f>
        <v>0</v>
      </c>
      <c r="D33" s="26">
        <f>SUM(D34:D40)</f>
        <v>490000</v>
      </c>
    </row>
    <row r="34" spans="1:4" x14ac:dyDescent="0.35">
      <c r="A34" s="36" t="s">
        <v>34</v>
      </c>
      <c r="B34" s="24">
        <v>400000</v>
      </c>
      <c r="C34" s="27"/>
      <c r="D34" s="27">
        <f>+B34+C34</f>
        <v>400000</v>
      </c>
    </row>
    <row r="35" spans="1:4" x14ac:dyDescent="0.35">
      <c r="A35" s="36" t="s">
        <v>35</v>
      </c>
      <c r="B35" s="24">
        <v>0</v>
      </c>
      <c r="C35" s="27"/>
      <c r="D35" s="27">
        <f>+B35+C35</f>
        <v>0</v>
      </c>
    </row>
    <row r="36" spans="1:4" x14ac:dyDescent="0.35">
      <c r="A36" s="36" t="s">
        <v>36</v>
      </c>
      <c r="B36" s="24">
        <v>0</v>
      </c>
      <c r="C36" s="27"/>
      <c r="D36" s="27">
        <f t="shared" ref="D36:D57" si="2">+B36+C36</f>
        <v>0</v>
      </c>
    </row>
    <row r="37" spans="1:4" x14ac:dyDescent="0.35">
      <c r="A37" s="36" t="s">
        <v>37</v>
      </c>
      <c r="B37" s="24">
        <v>0</v>
      </c>
      <c r="C37" s="27"/>
      <c r="D37" s="27">
        <f t="shared" si="2"/>
        <v>0</v>
      </c>
    </row>
    <row r="38" spans="1:4" x14ac:dyDescent="0.35">
      <c r="A38" s="36" t="s">
        <v>38</v>
      </c>
      <c r="B38" s="24">
        <v>0</v>
      </c>
      <c r="C38" s="27"/>
      <c r="D38" s="27">
        <f t="shared" si="2"/>
        <v>0</v>
      </c>
    </row>
    <row r="39" spans="1:4" x14ac:dyDescent="0.35">
      <c r="A39" s="36" t="s">
        <v>39</v>
      </c>
      <c r="B39" s="24">
        <v>90000</v>
      </c>
      <c r="C39" s="27"/>
      <c r="D39" s="27">
        <f t="shared" si="2"/>
        <v>90000</v>
      </c>
    </row>
    <row r="40" spans="1:4" x14ac:dyDescent="0.35">
      <c r="A40" s="36" t="s">
        <v>40</v>
      </c>
      <c r="B40" s="24">
        <v>0</v>
      </c>
      <c r="C40" s="27"/>
      <c r="D40" s="27">
        <f t="shared" si="2"/>
        <v>0</v>
      </c>
    </row>
    <row r="41" spans="1:4" x14ac:dyDescent="0.35">
      <c r="A41" s="35" t="s">
        <v>41</v>
      </c>
      <c r="B41" s="25">
        <f>SUM(B42:B47)</f>
        <v>0</v>
      </c>
      <c r="C41" s="25">
        <f>SUM(C42:C47)</f>
        <v>0</v>
      </c>
      <c r="D41" s="26">
        <f t="shared" si="2"/>
        <v>0</v>
      </c>
    </row>
    <row r="42" spans="1:4" x14ac:dyDescent="0.35">
      <c r="A42" s="36" t="s">
        <v>42</v>
      </c>
      <c r="B42" s="24">
        <v>0</v>
      </c>
      <c r="C42" s="27"/>
      <c r="D42" s="27">
        <f t="shared" si="2"/>
        <v>0</v>
      </c>
    </row>
    <row r="43" spans="1:4" x14ac:dyDescent="0.35">
      <c r="A43" s="36" t="s">
        <v>43</v>
      </c>
      <c r="B43" s="24">
        <v>0</v>
      </c>
      <c r="C43" s="27"/>
      <c r="D43" s="27">
        <f t="shared" si="2"/>
        <v>0</v>
      </c>
    </row>
    <row r="44" spans="1:4" x14ac:dyDescent="0.35">
      <c r="A44" s="36" t="s">
        <v>44</v>
      </c>
      <c r="B44" s="24">
        <v>0</v>
      </c>
      <c r="C44" s="27"/>
      <c r="D44" s="27">
        <f t="shared" si="2"/>
        <v>0</v>
      </c>
    </row>
    <row r="45" spans="1:4" x14ac:dyDescent="0.35">
      <c r="A45" s="36" t="s">
        <v>45</v>
      </c>
      <c r="B45" s="24">
        <v>0</v>
      </c>
      <c r="C45" s="27"/>
      <c r="D45" s="27">
        <f t="shared" si="2"/>
        <v>0</v>
      </c>
    </row>
    <row r="46" spans="1:4" x14ac:dyDescent="0.35">
      <c r="A46" s="36" t="s">
        <v>46</v>
      </c>
      <c r="B46" s="24">
        <v>0</v>
      </c>
      <c r="C46" s="27"/>
      <c r="D46" s="27">
        <f t="shared" si="2"/>
        <v>0</v>
      </c>
    </row>
    <row r="47" spans="1:4" x14ac:dyDescent="0.35">
      <c r="A47" s="36" t="s">
        <v>47</v>
      </c>
      <c r="B47" s="24">
        <v>0</v>
      </c>
      <c r="C47" s="27"/>
      <c r="D47" s="27">
        <f t="shared" si="2"/>
        <v>0</v>
      </c>
    </row>
    <row r="48" spans="1:4" x14ac:dyDescent="0.35">
      <c r="A48" s="35" t="s">
        <v>48</v>
      </c>
      <c r="B48" s="26">
        <f>SUM(B49:B57)</f>
        <v>5911000</v>
      </c>
      <c r="C48" s="26">
        <f>SUM(C49:C57)</f>
        <v>-500000</v>
      </c>
      <c r="D48" s="26">
        <f>SUM(D49:D57)</f>
        <v>5411000</v>
      </c>
    </row>
    <row r="49" spans="1:4" x14ac:dyDescent="0.35">
      <c r="A49" s="36" t="s">
        <v>49</v>
      </c>
      <c r="B49" s="24">
        <v>4050000</v>
      </c>
      <c r="C49" s="27">
        <v>-200000</v>
      </c>
      <c r="D49" s="27">
        <f t="shared" si="2"/>
        <v>3850000</v>
      </c>
    </row>
    <row r="50" spans="1:4" x14ac:dyDescent="0.35">
      <c r="A50" s="36" t="s">
        <v>50</v>
      </c>
      <c r="B50" s="24">
        <v>550000</v>
      </c>
      <c r="C50" s="27">
        <v>-100000</v>
      </c>
      <c r="D50" s="27">
        <f t="shared" si="2"/>
        <v>450000</v>
      </c>
    </row>
    <row r="51" spans="1:4" x14ac:dyDescent="0.35">
      <c r="A51" s="36" t="s">
        <v>51</v>
      </c>
      <c r="B51" s="24">
        <v>100000</v>
      </c>
      <c r="C51" s="27">
        <v>-50000</v>
      </c>
      <c r="D51" s="27">
        <f t="shared" si="2"/>
        <v>50000</v>
      </c>
    </row>
    <row r="52" spans="1:4" x14ac:dyDescent="0.35">
      <c r="A52" s="36" t="s">
        <v>52</v>
      </c>
      <c r="B52" s="24">
        <v>1000</v>
      </c>
      <c r="C52" s="27"/>
      <c r="D52" s="27">
        <f t="shared" si="2"/>
        <v>1000</v>
      </c>
    </row>
    <row r="53" spans="1:4" x14ac:dyDescent="0.35">
      <c r="A53" s="36" t="s">
        <v>53</v>
      </c>
      <c r="B53" s="24">
        <v>660000</v>
      </c>
      <c r="C53" s="27">
        <v>-100000</v>
      </c>
      <c r="D53" s="27">
        <f t="shared" si="2"/>
        <v>560000</v>
      </c>
    </row>
    <row r="54" spans="1:4" x14ac:dyDescent="0.35">
      <c r="A54" s="36" t="s">
        <v>54</v>
      </c>
      <c r="B54" s="24">
        <v>150000</v>
      </c>
      <c r="C54" s="27">
        <v>-50000</v>
      </c>
      <c r="D54" s="27">
        <f t="shared" si="2"/>
        <v>100000</v>
      </c>
    </row>
    <row r="55" spans="1:4" x14ac:dyDescent="0.35">
      <c r="A55" s="36" t="s">
        <v>55</v>
      </c>
      <c r="B55" s="24">
        <v>0</v>
      </c>
      <c r="C55" s="27"/>
      <c r="D55" s="27">
        <f t="shared" si="2"/>
        <v>0</v>
      </c>
    </row>
    <row r="56" spans="1:4" x14ac:dyDescent="0.35">
      <c r="A56" s="36" t="s">
        <v>56</v>
      </c>
      <c r="B56" s="24">
        <v>400000</v>
      </c>
      <c r="C56" s="27"/>
      <c r="D56" s="27">
        <f t="shared" si="2"/>
        <v>400000</v>
      </c>
    </row>
    <row r="57" spans="1:4" x14ac:dyDescent="0.35">
      <c r="A57" s="36" t="s">
        <v>57</v>
      </c>
      <c r="B57" s="24">
        <v>0</v>
      </c>
      <c r="C57" s="27"/>
      <c r="D57" s="27">
        <f t="shared" si="2"/>
        <v>0</v>
      </c>
    </row>
    <row r="58" spans="1:4" s="12" customFormat="1" x14ac:dyDescent="0.35">
      <c r="A58" s="35" t="s">
        <v>58</v>
      </c>
      <c r="B58" s="25">
        <f>SUM(B59:B69)</f>
        <v>1500000</v>
      </c>
      <c r="C58" s="25">
        <f>SUM(C59:C69)</f>
        <v>500000</v>
      </c>
      <c r="D58" s="25">
        <f>SUM(D59:D69)</f>
        <v>2000000</v>
      </c>
    </row>
    <row r="59" spans="1:4" x14ac:dyDescent="0.35">
      <c r="A59" s="36" t="s">
        <v>59</v>
      </c>
      <c r="B59" s="24">
        <v>1500000</v>
      </c>
      <c r="C59" s="27">
        <v>500000</v>
      </c>
      <c r="D59" s="27">
        <f>+B59+C59</f>
        <v>2000000</v>
      </c>
    </row>
    <row r="60" spans="1:4" x14ac:dyDescent="0.35">
      <c r="A60" s="36" t="s">
        <v>60</v>
      </c>
      <c r="B60" s="24"/>
      <c r="C60" s="27"/>
      <c r="D60" s="27">
        <v>0</v>
      </c>
    </row>
    <row r="61" spans="1:4" x14ac:dyDescent="0.35">
      <c r="A61" s="36" t="s">
        <v>61</v>
      </c>
      <c r="B61" s="24"/>
      <c r="C61" s="27"/>
      <c r="D61" s="27">
        <v>0</v>
      </c>
    </row>
    <row r="62" spans="1:4" ht="42.75" thickBot="1" x14ac:dyDescent="0.4">
      <c r="A62" s="51" t="s">
        <v>62</v>
      </c>
      <c r="B62" s="52"/>
      <c r="C62" s="53"/>
      <c r="D62" s="53">
        <v>0</v>
      </c>
    </row>
    <row r="63" spans="1:4" x14ac:dyDescent="0.35">
      <c r="A63" s="35" t="s">
        <v>63</v>
      </c>
      <c r="B63" s="24"/>
      <c r="C63" s="27"/>
      <c r="D63" s="27">
        <v>0</v>
      </c>
    </row>
    <row r="64" spans="1:4" x14ac:dyDescent="0.35">
      <c r="A64" s="36" t="s">
        <v>64</v>
      </c>
      <c r="B64" s="24"/>
      <c r="C64" s="27"/>
      <c r="D64" s="27">
        <v>0</v>
      </c>
    </row>
    <row r="65" spans="1:15" x14ac:dyDescent="0.35">
      <c r="A65" s="36" t="s">
        <v>65</v>
      </c>
      <c r="B65" s="24"/>
      <c r="C65" s="27"/>
      <c r="D65" s="27">
        <v>0</v>
      </c>
    </row>
    <row r="66" spans="1:15" x14ac:dyDescent="0.35">
      <c r="A66" s="35" t="s">
        <v>66</v>
      </c>
      <c r="B66" s="24"/>
      <c r="C66" s="27"/>
      <c r="D66" s="27">
        <v>0</v>
      </c>
    </row>
    <row r="67" spans="1:15" x14ac:dyDescent="0.35">
      <c r="A67" s="36" t="s">
        <v>67</v>
      </c>
      <c r="B67" s="24"/>
      <c r="C67" s="27"/>
      <c r="D67" s="27">
        <v>0</v>
      </c>
    </row>
    <row r="68" spans="1:15" x14ac:dyDescent="0.35">
      <c r="A68" s="36" t="s">
        <v>68</v>
      </c>
      <c r="B68" s="24"/>
      <c r="C68" s="27"/>
      <c r="D68" s="27">
        <v>0</v>
      </c>
    </row>
    <row r="69" spans="1:15" ht="21.75" thickBot="1" x14ac:dyDescent="0.4">
      <c r="A69" s="36" t="s">
        <v>69</v>
      </c>
      <c r="B69" s="24"/>
      <c r="C69" s="27"/>
      <c r="D69" s="27">
        <v>0</v>
      </c>
    </row>
    <row r="70" spans="1:15" s="12" customFormat="1" ht="21.75" thickBot="1" x14ac:dyDescent="0.4">
      <c r="A70" s="30" t="s">
        <v>70</v>
      </c>
      <c r="B70" s="31">
        <f>+B63+B58+B48+B41+B33+B23+B13+B7</f>
        <v>177246110</v>
      </c>
      <c r="C70" s="31">
        <f>+C63+C58+C48+C41+C33+C23+C13+C7</f>
        <v>0</v>
      </c>
      <c r="D70" s="31">
        <f>+D63+D58+D48+D41+D33+D23+D13+D7</f>
        <v>177246110</v>
      </c>
      <c r="E70" s="15"/>
      <c r="F70" s="15"/>
      <c r="G70" s="15"/>
      <c r="H70" s="15"/>
    </row>
    <row r="71" spans="1:15" x14ac:dyDescent="0.35">
      <c r="A71" s="35" t="s">
        <v>71</v>
      </c>
      <c r="B71" s="5"/>
      <c r="C71" s="13"/>
      <c r="D71" s="37"/>
    </row>
    <row r="72" spans="1:15" x14ac:dyDescent="0.35">
      <c r="A72" s="35" t="s">
        <v>72</v>
      </c>
      <c r="B72" s="38"/>
      <c r="C72" s="9"/>
      <c r="D72" s="39"/>
    </row>
    <row r="73" spans="1:15" x14ac:dyDescent="0.35">
      <c r="A73" s="40" t="s">
        <v>73</v>
      </c>
      <c r="B73" s="8"/>
      <c r="C73" s="9"/>
      <c r="D73" s="39"/>
    </row>
    <row r="74" spans="1:15" x14ac:dyDescent="0.35">
      <c r="A74" s="40" t="s">
        <v>74</v>
      </c>
      <c r="B74" s="8"/>
      <c r="C74" s="9"/>
      <c r="D74" s="39"/>
    </row>
    <row r="75" spans="1:15" x14ac:dyDescent="0.35">
      <c r="A75" s="35" t="s">
        <v>75</v>
      </c>
      <c r="B75" s="5"/>
      <c r="C75" s="9"/>
      <c r="D75" s="39"/>
    </row>
    <row r="76" spans="1:15" x14ac:dyDescent="0.35">
      <c r="A76" s="40" t="s">
        <v>76</v>
      </c>
      <c r="B76" s="8"/>
      <c r="C76" s="9"/>
      <c r="D76" s="39"/>
    </row>
    <row r="77" spans="1:15" x14ac:dyDescent="0.35">
      <c r="A77" s="40" t="s">
        <v>77</v>
      </c>
      <c r="B77" s="8"/>
      <c r="C77" s="9"/>
      <c r="D77" s="39"/>
    </row>
    <row r="78" spans="1:15" x14ac:dyDescent="0.35">
      <c r="A78" s="35" t="s">
        <v>78</v>
      </c>
      <c r="B78" s="5"/>
      <c r="C78" s="9"/>
      <c r="D78" s="39"/>
    </row>
    <row r="79" spans="1:15" ht="21.75" thickBot="1" x14ac:dyDescent="0.4">
      <c r="A79" s="40" t="s">
        <v>79</v>
      </c>
      <c r="B79" s="8"/>
      <c r="C79" s="11"/>
      <c r="D79" s="41"/>
    </row>
    <row r="80" spans="1:15" ht="21.75" thickBot="1" x14ac:dyDescent="0.4">
      <c r="A80" s="32" t="s">
        <v>80</v>
      </c>
      <c r="B80" s="33">
        <f>+B70</f>
        <v>177246110</v>
      </c>
      <c r="C80" s="33">
        <f t="shared" ref="C80:D80" si="3">+C70</f>
        <v>0</v>
      </c>
      <c r="D80" s="33">
        <f t="shared" si="3"/>
        <v>177246110</v>
      </c>
      <c r="N80" s="14"/>
      <c r="O80" s="3"/>
    </row>
    <row r="81" spans="1:6" x14ac:dyDescent="0.35">
      <c r="A81" s="43" t="s">
        <v>81</v>
      </c>
      <c r="B81"/>
      <c r="C81"/>
      <c r="D81"/>
    </row>
    <row r="82" spans="1:6" x14ac:dyDescent="0.35">
      <c r="A82" s="43" t="s">
        <v>84</v>
      </c>
      <c r="B82"/>
      <c r="C82"/>
      <c r="D82"/>
    </row>
    <row r="83" spans="1:6" x14ac:dyDescent="0.35">
      <c r="A83" s="43" t="s">
        <v>85</v>
      </c>
      <c r="B83"/>
      <c r="C83"/>
      <c r="D83"/>
    </row>
    <row r="84" spans="1:6" x14ac:dyDescent="0.35">
      <c r="A84" s="43" t="s">
        <v>82</v>
      </c>
      <c r="B84"/>
      <c r="C84"/>
      <c r="D84"/>
    </row>
    <row r="85" spans="1:6" x14ac:dyDescent="0.35">
      <c r="A85" s="44" t="s">
        <v>86</v>
      </c>
      <c r="B85"/>
      <c r="C85"/>
      <c r="D85"/>
    </row>
    <row r="86" spans="1:6" x14ac:dyDescent="0.35">
      <c r="A86" s="43" t="s">
        <v>87</v>
      </c>
      <c r="B86"/>
      <c r="C86"/>
      <c r="D86"/>
    </row>
    <row r="87" spans="1:6" x14ac:dyDescent="0.35">
      <c r="A87" s="43" t="s">
        <v>83</v>
      </c>
      <c r="B87" s="5"/>
    </row>
    <row r="88" spans="1:6" x14ac:dyDescent="0.35">
      <c r="A88" s="4"/>
      <c r="B88" s="5"/>
    </row>
    <row r="89" spans="1:6" ht="23.25" x14ac:dyDescent="0.5">
      <c r="A89" s="21"/>
      <c r="B89" s="16"/>
      <c r="C89" s="17"/>
      <c r="D89" s="17"/>
      <c r="E89" s="22"/>
    </row>
    <row r="90" spans="1:6" ht="23.25" x14ac:dyDescent="0.5">
      <c r="A90" s="22"/>
      <c r="B90" s="22"/>
      <c r="C90" s="55"/>
      <c r="D90" s="55"/>
      <c r="E90" s="18"/>
    </row>
    <row r="91" spans="1:6" ht="25.5" x14ac:dyDescent="0.5">
      <c r="A91" s="45"/>
      <c r="B91" s="45"/>
      <c r="C91" s="19"/>
      <c r="D91" s="12"/>
      <c r="E91" s="19"/>
    </row>
    <row r="92" spans="1:6" ht="25.5" x14ac:dyDescent="0.5">
      <c r="A92" s="46"/>
      <c r="B92" s="46"/>
      <c r="C92" s="17"/>
      <c r="D92" s="20"/>
      <c r="E92" s="17"/>
    </row>
    <row r="93" spans="1:6" ht="25.5" x14ac:dyDescent="0.5">
      <c r="A93" s="47"/>
      <c r="B93" s="47"/>
      <c r="C93" s="55"/>
      <c r="D93" s="55"/>
      <c r="E93" s="23"/>
    </row>
    <row r="94" spans="1:6" ht="25.5" x14ac:dyDescent="0.5">
      <c r="A94" s="48"/>
      <c r="B94" s="45"/>
      <c r="C94" s="20"/>
      <c r="D94" s="20"/>
      <c r="E94" s="17"/>
    </row>
    <row r="95" spans="1:6" ht="25.5" x14ac:dyDescent="0.5">
      <c r="A95" s="45"/>
      <c r="B95" s="45"/>
      <c r="C95" s="17"/>
      <c r="D95" s="17"/>
      <c r="E95" s="17"/>
      <c r="F95" s="2"/>
    </row>
    <row r="96" spans="1:6" ht="23.25" x14ac:dyDescent="0.5">
      <c r="A96" s="22"/>
      <c r="B96" s="20"/>
      <c r="C96" s="17"/>
      <c r="D96" s="17"/>
      <c r="E96" s="17"/>
      <c r="F96" s="2"/>
    </row>
    <row r="97" spans="1:6" ht="23.25" x14ac:dyDescent="0.5">
      <c r="A97" s="17"/>
      <c r="B97" s="17"/>
      <c r="C97" s="17"/>
      <c r="D97" s="17"/>
      <c r="E97" s="17"/>
      <c r="F97" s="2"/>
    </row>
    <row r="98" spans="1:6" ht="23.25" x14ac:dyDescent="0.5">
      <c r="A98" s="17"/>
      <c r="B98" s="17"/>
      <c r="C98" s="55"/>
      <c r="D98" s="55"/>
      <c r="E98" s="55"/>
      <c r="F98" s="2"/>
    </row>
    <row r="99" spans="1:6" ht="23.25" x14ac:dyDescent="0.5">
      <c r="A99" s="17"/>
      <c r="B99" s="17"/>
      <c r="C99" s="17"/>
      <c r="D99" s="20"/>
      <c r="E99" s="20"/>
      <c r="F99" s="2"/>
    </row>
    <row r="100" spans="1:6" ht="23.25" x14ac:dyDescent="0.5">
      <c r="A100" s="17"/>
      <c r="B100" s="17"/>
      <c r="C100" s="17"/>
      <c r="D100" s="20"/>
      <c r="E100" s="20"/>
      <c r="F100" s="2"/>
    </row>
    <row r="101" spans="1:6" ht="27.75" x14ac:dyDescent="0.65">
      <c r="A101" s="17"/>
      <c r="B101" s="17"/>
      <c r="C101" s="54"/>
      <c r="D101" s="54"/>
      <c r="E101" s="54"/>
      <c r="F101" s="2"/>
    </row>
    <row r="102" spans="1:6" ht="23.25" x14ac:dyDescent="0.5">
      <c r="A102" s="17"/>
      <c r="B102" s="17"/>
      <c r="C102" s="55"/>
      <c r="D102" s="55"/>
      <c r="E102" s="55"/>
      <c r="F102" s="2"/>
    </row>
  </sheetData>
  <mergeCells count="8">
    <mergeCell ref="C101:E101"/>
    <mergeCell ref="C102:E102"/>
    <mergeCell ref="C98:E98"/>
    <mergeCell ref="A1:D1"/>
    <mergeCell ref="A2:D2"/>
    <mergeCell ref="A3:D3"/>
    <mergeCell ref="C90:D90"/>
    <mergeCell ref="C93:D93"/>
  </mergeCells>
  <printOptions horizontalCentered="1"/>
  <pageMargins left="0.25" right="0.25" top="0.75" bottom="0.75" header="0.3" footer="0.3"/>
  <pageSetup scale="5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APROBADO 2024</vt:lpstr>
      <vt:lpstr>'PRESUPUESTO APROBADO 2024'!Área_de_impresión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Jennifer Lynn Seijas Wunker</cp:lastModifiedBy>
  <cp:lastPrinted>2023-02-01T18:20:45Z</cp:lastPrinted>
  <dcterms:created xsi:type="dcterms:W3CDTF">2022-06-01T19:16:27Z</dcterms:created>
  <dcterms:modified xsi:type="dcterms:W3CDTF">2024-02-01T14:22:56Z</dcterms:modified>
</cp:coreProperties>
</file>