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\2024\Estadísticas-2024\"/>
    </mc:Choice>
  </mc:AlternateContent>
  <xr:revisionPtr revIDLastSave="0" documentId="13_ncr:1_{46040933-25D6-4B6A-8073-0E9C31F0768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réstamos de documentos" sheetId="14" r:id="rId1"/>
    <sheet name="Resumen por Trimestre" sheetId="12" r:id="rId2"/>
    <sheet name="Desarrollo de colecciones" sheetId="11" r:id="rId3"/>
    <sheet name="Est. por tipo de usuarios" sheetId="3" r:id="rId4"/>
    <sheet name="Gráfico" sheetId="13" r:id="rId5"/>
    <sheet name="Est. por colecciones" sheetId="7" r:id="rId6"/>
    <sheet name="Est. por tipo de documento" sheetId="2" r:id="rId7"/>
    <sheet name="Proc. tecn. y responsable" sheetId="5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1" l="1"/>
  <c r="R22" i="3"/>
  <c r="S22" i="3"/>
  <c r="M19" i="5"/>
  <c r="AA19" i="5"/>
  <c r="AC8" i="5"/>
  <c r="AC9" i="5"/>
  <c r="AC7" i="5"/>
  <c r="E14" i="14"/>
  <c r="D14" i="14"/>
  <c r="O13" i="14"/>
  <c r="O12" i="14"/>
  <c r="O11" i="14"/>
  <c r="O10" i="14"/>
  <c r="O14" i="14" s="1"/>
  <c r="C14" i="14"/>
  <c r="C14" i="12"/>
  <c r="K12" i="2"/>
  <c r="T12" i="3"/>
  <c r="Q22" i="3"/>
  <c r="K11" i="2"/>
  <c r="T11" i="3"/>
  <c r="K10" i="2"/>
  <c r="T10" i="3"/>
  <c r="N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/>
  <c r="AC19" i="5" l="1"/>
  <c r="H35" i="11"/>
  <c r="G35" i="11"/>
  <c r="J22" i="2"/>
  <c r="I22" i="2"/>
  <c r="H22" i="2"/>
  <c r="G22" i="2"/>
  <c r="F22" i="2"/>
  <c r="E22" i="2"/>
  <c r="D22" i="2"/>
  <c r="C22" i="2"/>
  <c r="F33" i="11" l="1"/>
  <c r="C20" i="7"/>
  <c r="I22" i="3"/>
  <c r="K22" i="2"/>
  <c r="B20" i="7"/>
  <c r="N20" i="7" s="1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<sst xmlns="http://schemas.openxmlformats.org/spreadsheetml/2006/main" count="281" uniqueCount="153">
  <si>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</si>
  <si>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</si>
  <si>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</si>
  <si>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</si>
  <si>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</si>
  <si>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</si>
  <si>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</si>
  <si>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</si>
  <si>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</si>
  <si>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</si>
  <si>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</si>
  <si>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</si>
  <si>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</si>
  <si>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</si>
  <si>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2/4/2024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</si>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</sst>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8"/>
      <color theme="0"/>
      <name val="Arial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10"/>
      <color theme="0"/>
      <name val="Arial"/>
    </font>
    <font>
      <sz val="11"/>
      <color theme="1"/>
      <name val="Arial"/>
    </font>
    <font>
      <sz val="11"/>
      <color rgb="FF000000"/>
      <name val="Arial"/>
    </font>
    <font>
      <sz val="10"/>
      <name val="Tahoma"/>
    </font>
    <font>
      <sz val="9"/>
      <name val="Arial"/>
    </font>
    <font>
      <sz val="9"/>
      <name val="Tahoma"/>
    </font>
    <font>
      <sz val="11"/>
      <color rgb="FF000000"/>
      <name val="Aptos Narrow"/>
      <charset val="1"/>
    </font>
    <font>
      <sz val="7"/>
      <name val="Tahoma"/>
      <family val="2"/>
    </font>
    <font>
      <u/>
      <sz val="9"/>
      <name val="Tahoma"/>
      <family val="2"/>
    </font>
    <font>
      <sz val="9"/>
      <color rgb="FF002060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9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4" borderId="1" xfId="0" applyFont="1" applyFill="1" applyBorder="1"/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40" fillId="3" borderId="1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2" fillId="0" borderId="0" xfId="0" applyFont="1" applyAlignment="1">
      <alignment horizontal="center"/>
    </xf>
    <xf numFmtId="0" fontId="26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3" fontId="13" fillId="5" borderId="1" xfId="0" applyNumberFormat="1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right"/>
    </xf>
    <xf numFmtId="0" fontId="10" fillId="4" borderId="8" xfId="1" applyFont="1" applyFill="1" applyBorder="1" applyAlignment="1">
      <alignment horizontal="right"/>
    </xf>
    <xf numFmtId="0" fontId="10" fillId="4" borderId="8" xfId="1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12" fillId="5" borderId="1" xfId="0" applyFont="1" applyFill="1" applyBorder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24" fillId="0" borderId="6" xfId="0" applyFont="1" applyBorder="1" applyAlignment="1">
      <alignment horizontal="right"/>
    </xf>
    <xf numFmtId="0" fontId="23" fillId="0" borderId="6" xfId="0" applyFont="1" applyBorder="1" applyAlignment="1">
      <alignment horizontal="right"/>
    </xf>
    <xf numFmtId="0" fontId="5" fillId="0" borderId="6" xfId="1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2" fillId="0" borderId="8" xfId="0" applyFont="1" applyBorder="1" applyAlignment="1">
      <alignment horizontal="center"/>
    </xf>
    <xf numFmtId="0" fontId="41" fillId="0" borderId="0" xfId="0" applyFont="1" applyAlignment="1">
      <alignment horizontal="center"/>
    </xf>
    <xf numFmtId="0" fontId="41" fillId="0" borderId="8" xfId="0" applyFont="1" applyBorder="1" applyAlignment="1">
      <alignment horizontal="center"/>
    </xf>
    <xf numFmtId="0" fontId="43" fillId="0" borderId="0" xfId="0" applyFont="1" applyAlignment="1">
      <alignment horizontal="left" indent="1"/>
    </xf>
    <xf numFmtId="0" fontId="3" fillId="0" borderId="6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4" fillId="0" borderId="8" xfId="0" applyFont="1" applyBorder="1" applyAlignment="1">
      <alignment horizontal="right"/>
    </xf>
    <xf numFmtId="0" fontId="23" fillId="0" borderId="8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17" fillId="0" borderId="8" xfId="0" applyFont="1" applyBorder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4" fillId="0" borderId="13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3" xfId="1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35" fillId="0" borderId="12" xfId="0" applyFont="1" applyBorder="1" applyAlignment="1">
      <alignment horizontal="right" vertical="center"/>
    </xf>
    <xf numFmtId="0" fontId="23" fillId="0" borderId="12" xfId="0" applyFont="1" applyBorder="1" applyAlignment="1">
      <alignment horizontal="right"/>
    </xf>
    <xf numFmtId="0" fontId="5" fillId="0" borderId="12" xfId="1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6" fillId="0" borderId="8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3" fillId="0" borderId="8" xfId="0" applyFont="1" applyBorder="1" applyAlignment="1">
      <alignment horizontal="center"/>
    </xf>
    <xf numFmtId="0" fontId="35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8" fillId="0" borderId="8" xfId="0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13" fillId="2" borderId="8" xfId="0" applyFont="1" applyFill="1" applyBorder="1" applyAlignment="1">
      <alignment vertical="center" wrapText="1"/>
    </xf>
    <xf numFmtId="0" fontId="25" fillId="11" borderId="8" xfId="0" applyFont="1" applyFill="1" applyBorder="1" applyAlignment="1">
      <alignment vertical="center" wrapText="1"/>
    </xf>
    <xf numFmtId="0" fontId="45" fillId="5" borderId="1" xfId="0" applyFont="1" applyFill="1" applyBorder="1" applyAlignment="1">
      <alignment horizontal="center"/>
    </xf>
    <xf numFmtId="0" fontId="45" fillId="0" borderId="1" xfId="0" applyFont="1" applyBorder="1" applyAlignment="1">
      <alignment horizontal="center"/>
    </xf>
    <xf numFmtId="0" fontId="45" fillId="5" borderId="4" xfId="0" applyFont="1" applyFill="1" applyBorder="1" applyAlignment="1">
      <alignment horizontal="center"/>
    </xf>
    <xf numFmtId="0" fontId="45" fillId="0" borderId="0" xfId="0" applyFont="1" applyAlignment="1">
      <alignment horizontal="center"/>
    </xf>
    <xf numFmtId="0" fontId="45" fillId="0" borderId="4" xfId="0" applyFont="1" applyBorder="1" applyAlignment="1">
      <alignment horizontal="center"/>
    </xf>
    <xf numFmtId="0" fontId="45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0" fillId="3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12" borderId="3" xfId="1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right"/>
    </xf>
    <xf numFmtId="0" fontId="23" fillId="5" borderId="1" xfId="0" applyFont="1" applyFill="1" applyBorder="1" applyAlignment="1">
      <alignment horizontal="right"/>
    </xf>
    <xf numFmtId="0" fontId="2" fillId="5" borderId="1" xfId="1" applyFont="1" applyFill="1" applyBorder="1" applyAlignment="1">
      <alignment horizontal="right"/>
    </xf>
    <xf numFmtId="0" fontId="47" fillId="5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5" borderId="1" xfId="0" applyFont="1" applyFill="1" applyBorder="1"/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3" fillId="5" borderId="1" xfId="1" applyFont="1" applyFill="1" applyBorder="1" applyAlignment="1">
      <alignment horizontal="right"/>
    </xf>
    <xf numFmtId="0" fontId="48" fillId="5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/>
    </xf>
    <xf numFmtId="0" fontId="3" fillId="5" borderId="1" xfId="0" applyFont="1" applyFill="1" applyBorder="1"/>
    <xf numFmtId="0" fontId="3" fillId="5" borderId="1" xfId="1" applyFont="1" applyFill="1" applyBorder="1" applyAlignment="1">
      <alignment horizontal="center"/>
    </xf>
    <xf numFmtId="0" fontId="3" fillId="5" borderId="4" xfId="1" applyFont="1" applyFill="1" applyBorder="1" applyAlignment="1">
      <alignment horizontal="center"/>
    </xf>
    <xf numFmtId="0" fontId="5" fillId="5" borderId="1" xfId="1" applyFont="1" applyFill="1" applyBorder="1" applyAlignment="1">
      <alignment horizontal="right"/>
    </xf>
    <xf numFmtId="0" fontId="49" fillId="5" borderId="1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0" fontId="5" fillId="5" borderId="3" xfId="0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/>
    </xf>
    <xf numFmtId="0" fontId="33" fillId="11" borderId="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6" fillId="0" borderId="8" xfId="0" applyFont="1" applyBorder="1" applyAlignment="1">
      <alignment horizontal="center"/>
    </xf>
    <xf numFmtId="0" fontId="45" fillId="5" borderId="7" xfId="0" applyFont="1" applyFill="1" applyBorder="1" applyAlignment="1">
      <alignment horizontal="center"/>
    </xf>
    <xf numFmtId="0" fontId="50" fillId="0" borderId="0" xfId="0" applyFont="1"/>
    <xf numFmtId="0" fontId="14" fillId="3" borderId="13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3" fontId="25" fillId="0" borderId="8" xfId="0" applyNumberFormat="1" applyFont="1" applyBorder="1" applyAlignment="1">
      <alignment horizontal="center" vertical="center" wrapText="1"/>
    </xf>
    <xf numFmtId="3" fontId="13" fillId="5" borderId="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0" fontId="0" fillId="0" borderId="8" xfId="0" applyBorder="1"/>
    <xf numFmtId="3" fontId="9" fillId="4" borderId="8" xfId="0" applyNumberFormat="1" applyFont="1" applyFill="1" applyBorder="1" applyAlignment="1">
      <alignment horizontal="center" vertical="center" wrapText="1"/>
    </xf>
    <xf numFmtId="3" fontId="18" fillId="4" borderId="8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wrapText="1"/>
    </xf>
    <xf numFmtId="0" fontId="25" fillId="0" borderId="20" xfId="0" applyFont="1" applyBorder="1"/>
    <xf numFmtId="0" fontId="0" fillId="0" borderId="8" xfId="0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0" fontId="19" fillId="3" borderId="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3" fillId="0" borderId="22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1" fillId="0" borderId="0" xfId="1" applyFont="1" applyAlignment="1">
      <alignment horizontal="left"/>
    </xf>
    <xf numFmtId="0" fontId="5" fillId="0" borderId="0" xfId="1" applyFont="1"/>
    <xf numFmtId="0" fontId="52" fillId="0" borderId="0" xfId="1" applyFont="1" applyAlignment="1">
      <alignment vertical="center"/>
    </xf>
    <xf numFmtId="0" fontId="52" fillId="0" borderId="0" xfId="1" applyFont="1"/>
    <xf numFmtId="0" fontId="51" fillId="0" borderId="0" xfId="1" applyFont="1"/>
    <xf numFmtId="0" fontId="53" fillId="0" borderId="23" xfId="1" applyFont="1" applyBorder="1" applyAlignment="1">
      <alignment horizontal="center" vertical="center"/>
    </xf>
    <xf numFmtId="0" fontId="16" fillId="13" borderId="1" xfId="0" applyFont="1" applyFill="1" applyBorder="1" applyAlignment="1">
      <alignment horizontal="center"/>
    </xf>
    <xf numFmtId="0" fontId="16" fillId="13" borderId="8" xfId="0" applyFont="1" applyFill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50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5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53" fillId="0" borderId="23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usuarios, 2024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usuarios'!$C$10:$S$10</c:f>
              <c:numCache>
                <c:formatCode>General</c:formatCode>
                <c:ptCount val="17"/>
                <c:pt idx="0">
                  <c:v>31</c:v>
                </c:pt>
                <c:pt idx="1">
                  <c:v>46</c:v>
                </c:pt>
                <c:pt idx="2">
                  <c:v>16</c:v>
                </c:pt>
                <c:pt idx="3">
                  <c:v>10</c:v>
                </c:pt>
                <c:pt idx="4">
                  <c:v>52</c:v>
                </c:pt>
                <c:pt idx="5">
                  <c:v>39</c:v>
                </c:pt>
                <c:pt idx="6">
                  <c:v>275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53</c:v>
                </c:pt>
                <c:pt idx="14">
                  <c:v>2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usuarios'!$C$11:$S$11</c:f>
              <c:numCache>
                <c:formatCode>General</c:formatCode>
                <c:ptCount val="17"/>
                <c:pt idx="0">
                  <c:v>22</c:v>
                </c:pt>
                <c:pt idx="1">
                  <c:v>31</c:v>
                </c:pt>
                <c:pt idx="2">
                  <c:v>3</c:v>
                </c:pt>
                <c:pt idx="3">
                  <c:v>12</c:v>
                </c:pt>
                <c:pt idx="4">
                  <c:v>27</c:v>
                </c:pt>
                <c:pt idx="5">
                  <c:v>6</c:v>
                </c:pt>
                <c:pt idx="6">
                  <c:v>176</c:v>
                </c:pt>
                <c:pt idx="7">
                  <c:v>21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51</c:v>
                </c:pt>
                <c:pt idx="14">
                  <c:v>1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usuarios'!$C$12:$S$12</c:f>
              <c:numCache>
                <c:formatCode>General</c:formatCode>
                <c:ptCount val="17"/>
                <c:pt idx="0">
                  <c:v>25</c:v>
                </c:pt>
                <c:pt idx="1">
                  <c:v>13</c:v>
                </c:pt>
                <c:pt idx="2">
                  <c:v>2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83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21</c:v>
                </c:pt>
                <c:pt idx="14">
                  <c:v>4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usuarios'!$C$13:$S$13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usuarios'!$C$14:$S$14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usuarios'!$C$15:$S$15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usuarios'!$C$16:$S$16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usuarios'!$C$17:$S$17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usuarios'!$C$18:$S$18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usuarios'!$C$19:$S$19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usuarios'!$C$20:$S$20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usuarios'!$C$21:$S$21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usuarios'!$C$22:$S$22</c:f>
              <c:numCache>
                <c:formatCode>General</c:formatCode>
                <c:ptCount val="17"/>
                <c:pt idx="0">
                  <c:v>78</c:v>
                </c:pt>
                <c:pt idx="1">
                  <c:v>90</c:v>
                </c:pt>
                <c:pt idx="2">
                  <c:v>21</c:v>
                </c:pt>
                <c:pt idx="3">
                  <c:v>34</c:v>
                </c:pt>
                <c:pt idx="4">
                  <c:v>79</c:v>
                </c:pt>
                <c:pt idx="5">
                  <c:v>45</c:v>
                </c:pt>
                <c:pt idx="6">
                  <c:v>534</c:v>
                </c:pt>
                <c:pt idx="7">
                  <c:v>80</c:v>
                </c:pt>
                <c:pt idx="8">
                  <c:v>5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125</c:v>
                </c:pt>
                <c:pt idx="14">
                  <c:v>7</c:v>
                </c:pt>
                <c:pt idx="15">
                  <c:v>7</c:v>
                </c:pt>
                <c:pt idx="16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66675</xdr:rowOff>
    </xdr:from>
    <xdr:to>
      <xdr:col>7</xdr:col>
      <xdr:colOff>9525</xdr:colOff>
      <xdr:row>3</xdr:row>
      <xdr:rowOff>180975</xdr:rowOff>
    </xdr:to>
    <xdr:pic>
      <xdr:nvPicPr>
        <xdr:cNvPr id="2" name="Imagen 1" descr="Logo INESDyC 2">
          <a:extLst>
            <a:ext uri="{FF2B5EF4-FFF2-40B4-BE49-F238E27FC236}">
              <a16:creationId xmlns:a16="http://schemas.microsoft.com/office/drawing/2014/main" id="{10E02DD3-BC17-4280-9A7B-60A7E8644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66675"/>
          <a:ext cx="571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136525</xdr:colOff>
      <xdr:row>0</xdr:row>
      <xdr:rowOff>47625</xdr:rowOff>
    </xdr:from>
    <xdr:to>
      <xdr:col>4</xdr:col>
      <xdr:colOff>704850</xdr:colOff>
      <xdr:row>2</xdr:row>
      <xdr:rowOff>171450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5575" y="47625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19050</xdr:rowOff>
    </xdr:from>
    <xdr:to>
      <xdr:col>5</xdr:col>
      <xdr:colOff>590550</xdr:colOff>
      <xdr:row>3</xdr:row>
      <xdr:rowOff>19050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9050"/>
          <a:ext cx="447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161925</xdr:rowOff>
    </xdr:from>
    <xdr:to>
      <xdr:col>0</xdr:col>
      <xdr:colOff>657225</xdr:colOff>
      <xdr:row>2</xdr:row>
      <xdr:rowOff>209550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1925"/>
          <a:ext cx="5238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120650</xdr:rowOff>
    </xdr:from>
    <xdr:to>
      <xdr:col>6</xdr:col>
      <xdr:colOff>314325</xdr:colOff>
      <xdr:row>3</xdr:row>
      <xdr:rowOff>158750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120650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206376</xdr:colOff>
      <xdr:row>0</xdr:row>
      <xdr:rowOff>130175</xdr:rowOff>
    </xdr:from>
    <xdr:to>
      <xdr:col>3</xdr:col>
      <xdr:colOff>30790</xdr:colOff>
      <xdr:row>3</xdr:row>
      <xdr:rowOff>92075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1" y="130175"/>
          <a:ext cx="586414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5:O17"/>
  <sheetViews>
    <sheetView zoomScaleNormal="100" workbookViewId="0">
      <selection activeCell="N24" sqref="N24"/>
    </sheetView>
  </sheetViews>
  <sheetFormatPr baseColWidth="10" defaultColWidth="9.140625" defaultRowHeight="15" x14ac:dyDescent="0.25"/>
  <cols>
    <col min="1" max="1" width="3.7109375" customWidth="1"/>
    <col min="2" max="2" width="25.85546875" customWidth="1"/>
    <col min="3" max="3" width="5.85546875" customWidth="1"/>
    <col min="4" max="4" width="5" customWidth="1"/>
    <col min="5" max="5" width="6" customWidth="1"/>
    <col min="6" max="6" width="5.28515625" customWidth="1"/>
    <col min="7" max="7" width="5.5703125" customWidth="1"/>
    <col min="8" max="8" width="6" customWidth="1"/>
    <col min="9" max="9" width="5.5703125" customWidth="1"/>
    <col min="10" max="10" width="6.7109375" customWidth="1"/>
    <col min="11" max="11" width="5.85546875" customWidth="1"/>
    <col min="12" max="12" width="5.28515625" customWidth="1"/>
    <col min="13" max="13" width="5.42578125" customWidth="1"/>
    <col min="14" max="14" width="4.5703125" customWidth="1"/>
    <col min="15" max="15" width="6.5703125" style="2" customWidth="1"/>
    <col min="16" max="257" width="11.42578125" customWidth="1"/>
  </cols>
  <sheetData>
    <row r="5" spans="2:15" ht="20.25" customHeight="1" x14ac:dyDescent="0.25">
      <c r="B5" s="256" t="s">
        <v>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</row>
    <row r="6" spans="2:15" ht="33.75" customHeight="1" x14ac:dyDescent="0.25">
      <c r="B6" s="257" t="s">
        <v>1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2:15" ht="20.25" x14ac:dyDescent="0.25">
      <c r="B7" s="258" t="s">
        <v>2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</row>
    <row r="8" spans="2:15" ht="17.25" x14ac:dyDescent="0.3">
      <c r="B8" s="259" t="s">
        <v>3</v>
      </c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</row>
    <row r="9" spans="2:15" ht="21" customHeight="1" x14ac:dyDescent="0.25">
      <c r="B9" s="229" t="s">
        <v>15</v>
      </c>
      <c r="C9" s="228" t="s">
        <v>16</v>
      </c>
      <c r="D9" s="228" t="s">
        <v>17</v>
      </c>
      <c r="E9" s="228" t="s">
        <v>18</v>
      </c>
      <c r="F9" s="228" t="s">
        <v>19</v>
      </c>
      <c r="G9" s="228" t="s">
        <v>20</v>
      </c>
      <c r="H9" s="76" t="s">
        <v>21</v>
      </c>
      <c r="I9" s="76" t="s">
        <v>22</v>
      </c>
      <c r="J9" s="76" t="s">
        <v>23</v>
      </c>
      <c r="K9" s="76" t="s">
        <v>24</v>
      </c>
      <c r="L9" s="86" t="s">
        <v>25</v>
      </c>
      <c r="M9" s="76" t="s">
        <v>26</v>
      </c>
      <c r="N9" s="76" t="s">
        <v>27</v>
      </c>
      <c r="O9" s="86" t="s">
        <v>28</v>
      </c>
    </row>
    <row r="10" spans="2:15" ht="27.75" customHeight="1" x14ac:dyDescent="0.25">
      <c r="B10" s="237" t="s">
        <v>9</v>
      </c>
      <c r="C10" s="230">
        <v>275</v>
      </c>
      <c r="D10" s="231">
        <v>176</v>
      </c>
      <c r="E10" s="230">
        <v>83</v>
      </c>
      <c r="F10" s="232"/>
      <c r="G10" s="233"/>
      <c r="H10" s="239"/>
      <c r="I10" s="239"/>
      <c r="J10" s="239"/>
      <c r="K10" s="239"/>
      <c r="L10" s="239"/>
      <c r="M10" s="239"/>
      <c r="N10" s="239"/>
      <c r="O10" s="240">
        <f>SUM(C10:N10)</f>
        <v>534</v>
      </c>
    </row>
    <row r="11" spans="2:15" ht="18" customHeight="1" x14ac:dyDescent="0.25">
      <c r="B11" s="238" t="s">
        <v>10</v>
      </c>
      <c r="C11" s="230">
        <v>39</v>
      </c>
      <c r="D11" s="232">
        <v>6</v>
      </c>
      <c r="E11" s="232">
        <v>0</v>
      </c>
      <c r="F11" s="232"/>
      <c r="G11" s="233"/>
      <c r="H11" s="234"/>
      <c r="I11" s="234"/>
      <c r="J11" s="234"/>
      <c r="K11" s="234"/>
      <c r="L11" s="234"/>
      <c r="M11" s="234"/>
      <c r="N11" s="234"/>
      <c r="O11" s="241">
        <f>SUM(C11:N11)</f>
        <v>45</v>
      </c>
    </row>
    <row r="12" spans="2:15" x14ac:dyDescent="0.25">
      <c r="B12" s="238" t="s">
        <v>11</v>
      </c>
      <c r="C12" s="230">
        <v>149</v>
      </c>
      <c r="D12" s="232">
        <v>96</v>
      </c>
      <c r="E12" s="232">
        <v>40</v>
      </c>
      <c r="F12" s="232"/>
      <c r="G12" s="233"/>
      <c r="H12" s="234"/>
      <c r="I12" s="234"/>
      <c r="J12" s="234"/>
      <c r="K12" s="234"/>
      <c r="L12" s="234"/>
      <c r="M12" s="234"/>
      <c r="N12" s="234"/>
      <c r="O12" s="241">
        <f>SUM(C12:N12)</f>
        <v>285</v>
      </c>
    </row>
    <row r="13" spans="2:15" x14ac:dyDescent="0.25">
      <c r="B13" s="238" t="s">
        <v>12</v>
      </c>
      <c r="C13" s="230">
        <v>66</v>
      </c>
      <c r="D13" s="230">
        <v>89</v>
      </c>
      <c r="E13" s="230">
        <v>35</v>
      </c>
      <c r="F13" s="230"/>
      <c r="G13" s="233"/>
      <c r="H13" s="234"/>
      <c r="I13" s="234"/>
      <c r="J13" s="234"/>
      <c r="K13" s="234"/>
      <c r="L13" s="234"/>
      <c r="M13" s="234"/>
      <c r="N13" s="234"/>
      <c r="O13" s="241">
        <f>SUM(C13:N13)</f>
        <v>190</v>
      </c>
    </row>
    <row r="14" spans="2:15" x14ac:dyDescent="0.25">
      <c r="B14" s="238" t="s">
        <v>13</v>
      </c>
      <c r="C14" s="235">
        <f>SUM(C10:C13)</f>
        <v>529</v>
      </c>
      <c r="D14" s="235">
        <f>SUM(D10:D13)</f>
        <v>367</v>
      </c>
      <c r="E14" s="235">
        <f>SUM(E10:E13)</f>
        <v>158</v>
      </c>
      <c r="F14" s="235"/>
      <c r="G14" s="236"/>
      <c r="H14" s="235"/>
      <c r="I14" s="235"/>
      <c r="J14" s="235"/>
      <c r="K14" s="235"/>
      <c r="L14" s="235"/>
      <c r="M14" s="235"/>
      <c r="N14" s="235"/>
      <c r="O14" s="235">
        <f>SUM(O10:O13)</f>
        <v>1054</v>
      </c>
    </row>
    <row r="16" spans="2:15" x14ac:dyDescent="0.25">
      <c r="B16" s="13" t="s">
        <v>14</v>
      </c>
      <c r="J16" s="22"/>
    </row>
    <row r="17" spans="3:10" x14ac:dyDescent="0.25">
      <c r="C17" s="22"/>
      <c r="J17" s="22"/>
    </row>
  </sheetData>
  <mergeCells count="4">
    <mergeCell ref="B5:O5"/>
    <mergeCell ref="B6:O6"/>
    <mergeCell ref="B7:O7"/>
    <mergeCell ref="B8:O8"/>
  </mergeCells>
  <pageMargins left="0.7" right="0.7" top="0.75" bottom="0.75" header="0.3" footer="0.3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D19" sqref="D19"/>
    </sheetView>
  </sheetViews>
  <sheetFormatPr baseColWidth="10" defaultColWidth="9.140625" defaultRowHeight="15" x14ac:dyDescent="0.25"/>
  <cols>
    <col min="1" max="1" width="11.28515625" customWidth="1"/>
    <col min="2" max="2" width="20.42578125" customWidth="1"/>
    <col min="3" max="3" width="14.140625" customWidth="1"/>
    <col min="4" max="4" width="11.5703125" customWidth="1"/>
    <col min="5" max="5" width="17.28515625" customWidth="1"/>
    <col min="6" max="6" width="19.28515625" customWidth="1"/>
    <col min="7" max="7" width="12.140625" customWidth="1"/>
    <col min="8" max="8" width="10.42578125" customWidth="1"/>
    <col min="9" max="258" width="11.42578125" customWidth="1"/>
  </cols>
  <sheetData>
    <row r="4" spans="2:12" ht="20.25" customHeight="1" x14ac:dyDescent="0.25">
      <c r="B4" s="256" t="s">
        <v>0</v>
      </c>
      <c r="C4" s="256"/>
      <c r="D4" s="256"/>
      <c r="E4" s="256"/>
      <c r="F4" s="256"/>
      <c r="G4" s="256"/>
      <c r="H4" s="256"/>
      <c r="I4" s="5"/>
      <c r="J4" s="5"/>
      <c r="K4" s="5"/>
      <c r="L4" s="5"/>
    </row>
    <row r="5" spans="2:12" ht="23.25" customHeight="1" x14ac:dyDescent="0.25">
      <c r="B5" s="257" t="s">
        <v>1</v>
      </c>
      <c r="C5" s="257"/>
      <c r="D5" s="257"/>
      <c r="E5" s="257"/>
      <c r="F5" s="257"/>
      <c r="G5" s="257"/>
      <c r="H5" s="257"/>
      <c r="I5" s="11"/>
      <c r="J5" s="11"/>
      <c r="K5" s="11"/>
      <c r="L5" s="11"/>
    </row>
    <row r="6" spans="2:12" ht="20.25" x14ac:dyDescent="0.25">
      <c r="B6" s="258" t="s">
        <v>2</v>
      </c>
      <c r="C6" s="258"/>
      <c r="D6" s="258"/>
      <c r="E6" s="258"/>
      <c r="F6" s="258"/>
      <c r="G6" s="258"/>
      <c r="H6" s="258"/>
      <c r="I6" s="11"/>
      <c r="J6" s="11"/>
      <c r="K6" s="11"/>
      <c r="L6" s="11"/>
    </row>
    <row r="7" spans="2:12" ht="17.25" x14ac:dyDescent="0.3">
      <c r="B7" s="259" t="s">
        <v>3</v>
      </c>
      <c r="C7" s="259"/>
      <c r="D7" s="259"/>
      <c r="E7" s="259"/>
      <c r="F7" s="259"/>
      <c r="G7" s="259"/>
      <c r="H7" s="259"/>
      <c r="I7" s="12"/>
      <c r="J7" s="12"/>
      <c r="K7" s="12"/>
      <c r="L7" s="12"/>
    </row>
    <row r="8" spans="2:12" ht="15" customHeight="1" x14ac:dyDescent="0.25">
      <c r="B8" s="260" t="s">
        <v>2</v>
      </c>
      <c r="C8" s="260" t="s">
        <v>4</v>
      </c>
      <c r="D8" s="260" t="s">
        <v>5</v>
      </c>
      <c r="E8" s="260" t="s">
        <v>6</v>
      </c>
      <c r="F8" s="260" t="s">
        <v>7</v>
      </c>
      <c r="G8" s="260" t="s">
        <v>8</v>
      </c>
    </row>
    <row r="9" spans="2:12" ht="16.5" customHeight="1" x14ac:dyDescent="0.25">
      <c r="B9" s="261"/>
      <c r="C9" s="261"/>
      <c r="D9" s="261"/>
      <c r="E9" s="261"/>
      <c r="F9" s="261"/>
      <c r="G9" s="261"/>
    </row>
    <row r="10" spans="2:12" ht="41.25" customHeight="1" x14ac:dyDescent="0.25">
      <c r="B10" s="89" t="s">
        <v>9</v>
      </c>
      <c r="C10" s="39">
        <v>534</v>
      </c>
      <c r="D10" s="115"/>
      <c r="E10" s="39"/>
      <c r="F10" s="40"/>
      <c r="G10" s="16"/>
    </row>
    <row r="11" spans="2:12" ht="18" customHeight="1" x14ac:dyDescent="0.25">
      <c r="B11" s="90" t="s">
        <v>10</v>
      </c>
      <c r="C11" s="39">
        <v>45</v>
      </c>
      <c r="D11" s="40"/>
      <c r="E11" s="40"/>
      <c r="F11" s="40"/>
      <c r="G11" s="16"/>
    </row>
    <row r="12" spans="2:12" x14ac:dyDescent="0.25">
      <c r="B12" s="90" t="s">
        <v>11</v>
      </c>
      <c r="C12" s="39">
        <v>285</v>
      </c>
      <c r="D12" s="40"/>
      <c r="E12" s="40"/>
      <c r="F12" s="40"/>
      <c r="G12" s="16"/>
    </row>
    <row r="13" spans="2:12" x14ac:dyDescent="0.25">
      <c r="B13" s="90" t="s">
        <v>12</v>
      </c>
      <c r="C13" s="39">
        <v>190</v>
      </c>
      <c r="D13" s="39"/>
      <c r="E13" s="39"/>
      <c r="F13" s="39"/>
      <c r="G13" s="16"/>
    </row>
    <row r="14" spans="2:12" x14ac:dyDescent="0.25">
      <c r="B14" s="90" t="s">
        <v>13</v>
      </c>
      <c r="C14" s="43">
        <f>SUM(C10:C13)</f>
        <v>1054</v>
      </c>
      <c r="D14" s="43"/>
      <c r="E14" s="43"/>
      <c r="F14" s="43"/>
      <c r="G14" s="44"/>
    </row>
    <row r="16" spans="2:12" x14ac:dyDescent="0.25">
      <c r="B16" s="13" t="s">
        <v>14</v>
      </c>
      <c r="J16" s="22"/>
    </row>
    <row r="17" spans="3:10" x14ac:dyDescent="0.25">
      <c r="C17" s="22"/>
      <c r="J17" s="22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tabSelected="1" showWhiteSpace="0" topLeftCell="A7" zoomScaleNormal="100" zoomScaleSheetLayoutView="100" workbookViewId="0">
      <selection activeCell="N34" sqref="N34"/>
    </sheetView>
  </sheetViews>
  <sheetFormatPr baseColWidth="10" defaultColWidth="11.42578125" defaultRowHeight="12.6" customHeight="1" x14ac:dyDescent="0.25"/>
  <cols>
    <col min="1" max="1" width="5.85546875" style="1" customWidth="1"/>
    <col min="2" max="2" width="6.42578125" style="1" customWidth="1"/>
    <col min="3" max="3" width="3.140625" style="1" hidden="1" customWidth="1"/>
    <col min="4" max="4" width="10" style="7" customWidth="1"/>
    <col min="5" max="5" width="14.5703125" style="8" customWidth="1"/>
    <col min="6" max="6" width="10.42578125" style="8" customWidth="1"/>
    <col min="7" max="7" width="9" style="8" customWidth="1"/>
    <col min="8" max="8" width="10.7109375" style="1" customWidth="1"/>
    <col min="9" max="9" width="10.28515625" style="8" customWidth="1"/>
    <col min="10" max="10" width="8.42578125" style="1" customWidth="1"/>
    <col min="11" max="16384" width="11.42578125" style="1"/>
  </cols>
  <sheetData>
    <row r="4" spans="3:9" ht="15" customHeight="1" x14ac:dyDescent="0.25">
      <c r="D4" s="256" t="s">
        <v>0</v>
      </c>
      <c r="E4" s="256"/>
      <c r="F4" s="256"/>
      <c r="G4" s="256"/>
      <c r="H4" s="256"/>
      <c r="I4" s="256"/>
    </row>
    <row r="5" spans="3:9" ht="33.75" customHeight="1" x14ac:dyDescent="0.25">
      <c r="C5" s="268" t="s">
        <v>29</v>
      </c>
      <c r="D5" s="268"/>
      <c r="E5" s="268"/>
      <c r="F5" s="268"/>
      <c r="G5" s="268"/>
      <c r="H5" s="268"/>
      <c r="I5" s="268"/>
    </row>
    <row r="6" spans="3:9" ht="15" customHeight="1" x14ac:dyDescent="0.25">
      <c r="C6" s="269" t="s">
        <v>2</v>
      </c>
      <c r="D6" s="269"/>
      <c r="E6" s="269"/>
      <c r="F6" s="269"/>
      <c r="G6" s="269"/>
      <c r="H6" s="269"/>
      <c r="I6" s="269"/>
    </row>
    <row r="7" spans="3:9" ht="12" customHeight="1" x14ac:dyDescent="0.3">
      <c r="D7" s="267" t="s">
        <v>30</v>
      </c>
      <c r="E7" s="267"/>
      <c r="F7" s="267"/>
      <c r="G7" s="267"/>
      <c r="H7" s="267"/>
      <c r="I7" s="65" t="s">
        <v>31</v>
      </c>
    </row>
    <row r="8" spans="3:9" ht="32.25" customHeight="1" x14ac:dyDescent="0.25">
      <c r="D8" s="14" t="s">
        <v>32</v>
      </c>
      <c r="E8" s="15" t="s">
        <v>33</v>
      </c>
      <c r="F8" s="14" t="s">
        <v>34</v>
      </c>
      <c r="G8" s="14" t="s">
        <v>35</v>
      </c>
      <c r="H8" s="14" t="s">
        <v>36</v>
      </c>
      <c r="I8" s="15" t="s">
        <v>37</v>
      </c>
    </row>
    <row r="9" spans="3:9" ht="19.5" customHeight="1" x14ac:dyDescent="0.3">
      <c r="D9" s="262" t="s">
        <v>38</v>
      </c>
      <c r="E9" s="3" t="s">
        <v>39</v>
      </c>
      <c r="F9" s="19">
        <v>41</v>
      </c>
      <c r="G9" s="19">
        <v>16</v>
      </c>
      <c r="H9" s="19">
        <v>30</v>
      </c>
      <c r="I9" s="19">
        <v>16</v>
      </c>
    </row>
    <row r="10" spans="3:9" ht="19.5" customHeight="1" x14ac:dyDescent="0.3">
      <c r="D10" s="263"/>
      <c r="E10" s="3" t="s">
        <v>40</v>
      </c>
      <c r="F10" s="19">
        <v>0</v>
      </c>
      <c r="G10" s="19">
        <v>0</v>
      </c>
      <c r="H10" s="19">
        <v>0</v>
      </c>
      <c r="I10" s="19">
        <v>0</v>
      </c>
    </row>
    <row r="11" spans="3:9" ht="13.5" customHeight="1" x14ac:dyDescent="0.3">
      <c r="D11" s="262" t="s">
        <v>41</v>
      </c>
      <c r="E11" s="3" t="s">
        <v>39</v>
      </c>
      <c r="F11" s="19">
        <v>23</v>
      </c>
      <c r="G11" s="19">
        <v>1</v>
      </c>
      <c r="H11" s="19">
        <v>28</v>
      </c>
      <c r="I11" s="19">
        <v>15</v>
      </c>
    </row>
    <row r="12" spans="3:9" ht="13.5" customHeight="1" x14ac:dyDescent="0.3">
      <c r="D12" s="263"/>
      <c r="E12" s="3" t="s">
        <v>40</v>
      </c>
      <c r="F12" s="19">
        <v>0</v>
      </c>
      <c r="G12" s="19">
        <v>0</v>
      </c>
      <c r="H12" s="19">
        <v>0</v>
      </c>
      <c r="I12" s="19">
        <v>0</v>
      </c>
    </row>
    <row r="13" spans="3:9" ht="13.5" customHeight="1" x14ac:dyDescent="0.3">
      <c r="D13" s="262" t="s">
        <v>42</v>
      </c>
      <c r="E13" s="3" t="s">
        <v>39</v>
      </c>
      <c r="F13" s="19">
        <v>9</v>
      </c>
      <c r="G13" s="19">
        <v>0</v>
      </c>
      <c r="H13" s="19">
        <v>12</v>
      </c>
      <c r="I13" s="19">
        <v>7</v>
      </c>
    </row>
    <row r="14" spans="3:9" ht="13.5" customHeight="1" x14ac:dyDescent="0.3">
      <c r="D14" s="263"/>
      <c r="E14" s="3" t="s">
        <v>40</v>
      </c>
      <c r="F14" s="19">
        <v>0</v>
      </c>
      <c r="G14" s="19">
        <v>0</v>
      </c>
      <c r="H14" s="19">
        <v>0</v>
      </c>
      <c r="I14" s="19">
        <v>0</v>
      </c>
    </row>
    <row r="15" spans="3:9" ht="13.5" customHeight="1" x14ac:dyDescent="0.3">
      <c r="D15" s="270" t="s">
        <v>19</v>
      </c>
      <c r="E15" s="3" t="s">
        <v>39</v>
      </c>
      <c r="F15" s="19"/>
      <c r="G15" s="19"/>
      <c r="H15" s="19"/>
      <c r="I15" s="19"/>
    </row>
    <row r="16" spans="3:9" ht="13.5" customHeight="1" x14ac:dyDescent="0.3">
      <c r="D16" s="271"/>
      <c r="E16" s="3" t="s">
        <v>40</v>
      </c>
      <c r="F16" s="19"/>
      <c r="G16" s="19"/>
      <c r="H16" s="19"/>
      <c r="I16" s="19"/>
    </row>
    <row r="17" spans="4:9" ht="13.5" customHeight="1" x14ac:dyDescent="0.3">
      <c r="D17" s="262" t="s">
        <v>20</v>
      </c>
      <c r="E17" s="3" t="s">
        <v>39</v>
      </c>
      <c r="F17" s="19"/>
      <c r="G17" s="19"/>
      <c r="H17" s="19"/>
      <c r="I17" s="19"/>
    </row>
    <row r="18" spans="4:9" ht="13.5" customHeight="1" x14ac:dyDescent="0.3">
      <c r="D18" s="263"/>
      <c r="E18" s="3" t="s">
        <v>40</v>
      </c>
      <c r="F18" s="19"/>
      <c r="G18" s="19"/>
      <c r="H18" s="19"/>
      <c r="I18" s="19"/>
    </row>
    <row r="19" spans="4:9" ht="13.5" customHeight="1" x14ac:dyDescent="0.3">
      <c r="D19" s="262" t="s">
        <v>21</v>
      </c>
      <c r="E19" s="3" t="s">
        <v>39</v>
      </c>
      <c r="F19" s="19"/>
      <c r="G19" s="19"/>
      <c r="H19" s="19"/>
      <c r="I19" s="19"/>
    </row>
    <row r="20" spans="4:9" ht="11.25" customHeight="1" x14ac:dyDescent="0.3">
      <c r="D20" s="263"/>
      <c r="E20" s="3" t="s">
        <v>40</v>
      </c>
      <c r="F20" s="19"/>
      <c r="G20" s="19"/>
      <c r="H20" s="19"/>
      <c r="I20" s="19"/>
    </row>
    <row r="21" spans="4:9" ht="12.6" customHeight="1" x14ac:dyDescent="0.3">
      <c r="D21" s="262" t="s">
        <v>22</v>
      </c>
      <c r="E21" s="3" t="s">
        <v>39</v>
      </c>
      <c r="F21" s="19"/>
      <c r="G21" s="107"/>
      <c r="H21" s="107"/>
      <c r="I21" s="107"/>
    </row>
    <row r="22" spans="4:9" ht="12.6" customHeight="1" x14ac:dyDescent="0.3">
      <c r="D22" s="263"/>
      <c r="E22" s="3" t="s">
        <v>40</v>
      </c>
      <c r="F22" s="19"/>
      <c r="G22" s="19"/>
      <c r="H22" s="19"/>
      <c r="I22" s="19"/>
    </row>
    <row r="23" spans="4:9" ht="12.6" customHeight="1" x14ac:dyDescent="0.3">
      <c r="D23" s="262" t="s">
        <v>43</v>
      </c>
      <c r="E23" s="3" t="s">
        <v>39</v>
      </c>
      <c r="F23" s="108"/>
      <c r="G23" s="109"/>
      <c r="H23" s="109"/>
      <c r="I23" s="109"/>
    </row>
    <row r="24" spans="4:9" ht="12.6" customHeight="1" x14ac:dyDescent="0.3">
      <c r="D24" s="263"/>
      <c r="E24" s="3" t="s">
        <v>40</v>
      </c>
      <c r="F24" s="19"/>
      <c r="G24" s="19"/>
      <c r="H24" s="19"/>
      <c r="I24" s="19"/>
    </row>
    <row r="25" spans="4:9" ht="12.6" customHeight="1" x14ac:dyDescent="0.3">
      <c r="D25" s="262" t="s">
        <v>24</v>
      </c>
      <c r="E25" s="3" t="s">
        <v>39</v>
      </c>
      <c r="F25" s="110"/>
      <c r="G25" s="110"/>
      <c r="H25" s="19"/>
      <c r="I25" s="19"/>
    </row>
    <row r="26" spans="4:9" ht="12.6" customHeight="1" x14ac:dyDescent="0.3">
      <c r="D26" s="263"/>
      <c r="E26" s="64" t="s">
        <v>40</v>
      </c>
      <c r="F26" s="111"/>
      <c r="G26" s="111"/>
      <c r="H26" s="112"/>
      <c r="I26" s="113"/>
    </row>
    <row r="27" spans="4:9" ht="12.6" customHeight="1" x14ac:dyDescent="0.3">
      <c r="D27" s="262" t="s">
        <v>44</v>
      </c>
      <c r="E27" s="3" t="s">
        <v>39</v>
      </c>
      <c r="F27" s="114"/>
      <c r="G27" s="114"/>
      <c r="H27" s="8"/>
      <c r="I27" s="114"/>
    </row>
    <row r="28" spans="4:9" ht="12.6" customHeight="1" x14ac:dyDescent="0.3">
      <c r="D28" s="263"/>
      <c r="E28" s="3" t="s">
        <v>40</v>
      </c>
      <c r="F28" s="19"/>
      <c r="G28" s="19"/>
      <c r="H28" s="19"/>
      <c r="I28" s="19"/>
    </row>
    <row r="29" spans="4:9" ht="12.6" customHeight="1" x14ac:dyDescent="0.3">
      <c r="D29" s="262" t="s">
        <v>26</v>
      </c>
      <c r="E29" s="3" t="s">
        <v>39</v>
      </c>
      <c r="F29" s="19"/>
      <c r="G29" s="19"/>
      <c r="H29" s="19"/>
      <c r="I29" s="19"/>
    </row>
    <row r="30" spans="4:9" ht="12.6" customHeight="1" x14ac:dyDescent="0.3">
      <c r="D30" s="263"/>
      <c r="E30" s="3" t="s">
        <v>40</v>
      </c>
      <c r="F30" s="19"/>
      <c r="G30" s="19"/>
      <c r="H30" s="19"/>
      <c r="I30" s="19"/>
    </row>
    <row r="31" spans="4:9" ht="12.6" customHeight="1" x14ac:dyDescent="0.3">
      <c r="D31" s="262" t="s">
        <v>27</v>
      </c>
      <c r="E31" s="3" t="s">
        <v>39</v>
      </c>
      <c r="F31" s="19"/>
      <c r="G31" s="19"/>
      <c r="H31" s="19"/>
      <c r="I31" s="19"/>
    </row>
    <row r="32" spans="4:9" ht="12.6" customHeight="1" x14ac:dyDescent="0.3">
      <c r="D32" s="263"/>
      <c r="E32" s="3" t="s">
        <v>40</v>
      </c>
      <c r="F32" s="19"/>
      <c r="G32" s="19"/>
      <c r="H32" s="19"/>
      <c r="I32" s="19"/>
    </row>
    <row r="33" spans="4:9" ht="17.25" customHeight="1" x14ac:dyDescent="0.3">
      <c r="D33" s="264" t="s">
        <v>45</v>
      </c>
      <c r="E33" s="265"/>
      <c r="F33" s="254">
        <f>SUM(F9:F32)</f>
        <v>73</v>
      </c>
      <c r="G33" s="254">
        <f t="shared" ref="G33:I33" si="0">SUM(G9:G32)</f>
        <v>17</v>
      </c>
      <c r="H33" s="254">
        <f t="shared" si="0"/>
        <v>70</v>
      </c>
      <c r="I33" s="254">
        <f t="shared" si="0"/>
        <v>38</v>
      </c>
    </row>
    <row r="34" spans="4:9" ht="15.75" customHeight="1" x14ac:dyDescent="0.3">
      <c r="D34" s="264" t="s">
        <v>46</v>
      </c>
      <c r="E34" s="265"/>
      <c r="F34" s="254">
        <f>F10+F12+F14+F16+F18+F20+F22+F24+F26+F28+F30+F32</f>
        <v>0</v>
      </c>
      <c r="G34" s="254">
        <f t="shared" ref="G34:H34" si="1">G10+G12+G14+G16+G18+G20+G22+G24+G26+G28+G30+G32</f>
        <v>0</v>
      </c>
      <c r="H34" s="254">
        <f t="shared" si="1"/>
        <v>0</v>
      </c>
      <c r="I34" s="254">
        <f>I10+I12+I14+I16+I18+I20+I22+I24+I26+I28+I30+I32</f>
        <v>0</v>
      </c>
    </row>
    <row r="35" spans="4:9" ht="14.25" customHeight="1" x14ac:dyDescent="0.3">
      <c r="D35" s="264" t="s">
        <v>47</v>
      </c>
      <c r="E35" s="266"/>
      <c r="F35" s="255">
        <f>F33+F34+G35+H35+I35</f>
        <v>198</v>
      </c>
      <c r="G35" s="255">
        <f t="shared" ref="G35:I35" si="2">G33+G34</f>
        <v>17</v>
      </c>
      <c r="H35" s="255">
        <f t="shared" si="2"/>
        <v>70</v>
      </c>
      <c r="I35" s="255">
        <f t="shared" si="2"/>
        <v>38</v>
      </c>
    </row>
    <row r="36" spans="4:9" ht="12.6" customHeight="1" x14ac:dyDescent="0.25">
      <c r="D36" s="227"/>
    </row>
  </sheetData>
  <mergeCells count="19">
    <mergeCell ref="D23:D24"/>
    <mergeCell ref="D25:D26"/>
    <mergeCell ref="D27:D28"/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opLeftCell="A5" zoomScaleNormal="100" workbookViewId="0">
      <selection activeCell="X14" sqref="X14"/>
    </sheetView>
  </sheetViews>
  <sheetFormatPr baseColWidth="10" defaultColWidth="11.42578125" defaultRowHeight="15" x14ac:dyDescent="0.25"/>
  <cols>
    <col min="1" max="1" width="3" customWidth="1"/>
    <col min="2" max="2" width="5.7109375" customWidth="1"/>
    <col min="3" max="3" width="7.28515625" style="2" customWidth="1"/>
    <col min="4" max="5" width="7.85546875" style="2" customWidth="1"/>
    <col min="6" max="7" width="8.5703125" style="2" customWidth="1"/>
    <col min="8" max="8" width="7.140625" style="2" customWidth="1"/>
    <col min="9" max="9" width="8.42578125" style="2" customWidth="1"/>
    <col min="10" max="10" width="7.140625" style="2" customWidth="1"/>
    <col min="11" max="11" width="5.42578125" style="2" customWidth="1"/>
    <col min="12" max="12" width="5.7109375" style="2" customWidth="1"/>
    <col min="13" max="13" width="4.42578125" style="2" customWidth="1"/>
    <col min="14" max="14" width="6.140625" style="2" customWidth="1"/>
    <col min="15" max="15" width="4" style="2" customWidth="1"/>
    <col min="16" max="16" width="5.85546875" style="2" customWidth="1"/>
    <col min="17" max="17" width="5" style="2" customWidth="1"/>
    <col min="18" max="18" width="4.85546875" style="2" customWidth="1"/>
    <col min="19" max="19" width="7.7109375" style="2" customWidth="1"/>
    <col min="20" max="20" width="4.85546875" customWidth="1"/>
    <col min="21" max="21" width="5.85546875" customWidth="1"/>
  </cols>
  <sheetData>
    <row r="5" spans="2:21" ht="17.25" x14ac:dyDescent="0.25">
      <c r="B5" s="256" t="s">
        <v>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</row>
    <row r="6" spans="2:21" ht="28.5" customHeight="1" x14ac:dyDescent="0.25">
      <c r="B6" s="257" t="s">
        <v>48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</row>
    <row r="7" spans="2:21" ht="20.25" x14ac:dyDescent="0.25">
      <c r="B7" s="258" t="s">
        <v>2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</row>
    <row r="8" spans="2:21" ht="14.25" customHeight="1" x14ac:dyDescent="0.25">
      <c r="B8" s="256" t="s">
        <v>49</v>
      </c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</row>
    <row r="9" spans="2:21" ht="45.75" customHeight="1" x14ac:dyDescent="0.25">
      <c r="B9" s="6" t="s">
        <v>32</v>
      </c>
      <c r="C9" s="71" t="s">
        <v>50</v>
      </c>
      <c r="D9" s="71" t="s">
        <v>51</v>
      </c>
      <c r="E9" s="71" t="s">
        <v>52</v>
      </c>
      <c r="F9" s="71" t="s">
        <v>53</v>
      </c>
      <c r="G9" s="71" t="s">
        <v>54</v>
      </c>
      <c r="H9" s="71" t="s">
        <v>55</v>
      </c>
      <c r="I9" s="193" t="s">
        <v>56</v>
      </c>
      <c r="J9" s="72" t="s">
        <v>57</v>
      </c>
      <c r="K9" s="71" t="s">
        <v>58</v>
      </c>
      <c r="L9" s="71" t="s">
        <v>59</v>
      </c>
      <c r="M9" s="71" t="s">
        <v>60</v>
      </c>
      <c r="N9" s="71" t="s">
        <v>61</v>
      </c>
      <c r="O9" s="71" t="s">
        <v>62</v>
      </c>
      <c r="P9" s="71" t="s">
        <v>63</v>
      </c>
      <c r="Q9" s="71" t="s">
        <v>64</v>
      </c>
      <c r="R9" s="193" t="s">
        <v>65</v>
      </c>
      <c r="S9" s="116" t="s">
        <v>66</v>
      </c>
      <c r="T9" s="71" t="s">
        <v>8</v>
      </c>
    </row>
    <row r="10" spans="2:21" ht="16.5" x14ac:dyDescent="0.3">
      <c r="B10" s="3" t="s">
        <v>16</v>
      </c>
      <c r="C10" s="186">
        <v>31</v>
      </c>
      <c r="D10" s="186">
        <v>46</v>
      </c>
      <c r="E10" s="186">
        <v>16</v>
      </c>
      <c r="F10" s="186">
        <v>10</v>
      </c>
      <c r="G10" s="186">
        <v>52</v>
      </c>
      <c r="H10" s="189">
        <v>39</v>
      </c>
      <c r="I10" s="225">
        <v>275</v>
      </c>
      <c r="J10" s="226">
        <v>59</v>
      </c>
      <c r="K10" s="186">
        <v>0</v>
      </c>
      <c r="L10" s="187">
        <v>0</v>
      </c>
      <c r="M10" s="188">
        <v>0</v>
      </c>
      <c r="N10" s="188">
        <v>0</v>
      </c>
      <c r="O10" s="186">
        <v>0</v>
      </c>
      <c r="P10" s="187">
        <v>53</v>
      </c>
      <c r="Q10" s="190">
        <v>2</v>
      </c>
      <c r="R10" s="57">
        <v>0</v>
      </c>
      <c r="S10" s="191">
        <v>5</v>
      </c>
      <c r="T10" s="186">
        <f>SUM(C10:S10)</f>
        <v>588</v>
      </c>
    </row>
    <row r="11" spans="2:21" ht="16.5" x14ac:dyDescent="0.3">
      <c r="B11" s="3" t="s">
        <v>67</v>
      </c>
      <c r="C11" s="21">
        <v>22</v>
      </c>
      <c r="D11" s="21">
        <v>31</v>
      </c>
      <c r="E11" s="21">
        <v>3</v>
      </c>
      <c r="F11" s="21">
        <v>12</v>
      </c>
      <c r="G11" s="25">
        <v>27</v>
      </c>
      <c r="H11" s="25">
        <v>6</v>
      </c>
      <c r="I11" s="84">
        <v>176</v>
      </c>
      <c r="J11" s="25">
        <v>21</v>
      </c>
      <c r="K11" s="25">
        <v>4</v>
      </c>
      <c r="L11" s="25">
        <v>0</v>
      </c>
      <c r="M11" s="25">
        <v>0</v>
      </c>
      <c r="N11" s="25">
        <v>0</v>
      </c>
      <c r="O11" s="25">
        <v>0</v>
      </c>
      <c r="P11" s="25">
        <v>51</v>
      </c>
      <c r="Q11" s="37">
        <v>1</v>
      </c>
      <c r="R11" s="57">
        <v>4</v>
      </c>
      <c r="S11" s="192">
        <v>0</v>
      </c>
      <c r="T11" s="21">
        <f>SUM(C11:S11)</f>
        <v>358</v>
      </c>
    </row>
    <row r="12" spans="2:21" ht="16.5" x14ac:dyDescent="0.3">
      <c r="B12" s="121" t="s">
        <v>18</v>
      </c>
      <c r="C12" s="25">
        <v>25</v>
      </c>
      <c r="D12" s="25">
        <v>13</v>
      </c>
      <c r="E12" s="25">
        <v>2</v>
      </c>
      <c r="F12" s="25">
        <v>12</v>
      </c>
      <c r="G12" s="48">
        <v>0</v>
      </c>
      <c r="H12" s="48">
        <v>0</v>
      </c>
      <c r="I12" s="48">
        <v>83</v>
      </c>
      <c r="J12" s="48">
        <v>0</v>
      </c>
      <c r="K12" s="48">
        <v>1</v>
      </c>
      <c r="L12" s="9">
        <v>0</v>
      </c>
      <c r="M12" s="36">
        <v>2</v>
      </c>
      <c r="N12" s="36">
        <v>0</v>
      </c>
      <c r="O12" s="21">
        <v>0</v>
      </c>
      <c r="P12" s="9">
        <v>21</v>
      </c>
      <c r="Q12" s="9">
        <v>4</v>
      </c>
      <c r="R12" s="194">
        <v>3</v>
      </c>
      <c r="S12" s="9">
        <v>0</v>
      </c>
      <c r="T12" s="21">
        <f>SUM(C12:S12)</f>
        <v>166</v>
      </c>
    </row>
    <row r="13" spans="2:21" ht="16.5" x14ac:dyDescent="0.3">
      <c r="B13" s="3" t="s">
        <v>19</v>
      </c>
      <c r="C13" s="25"/>
      <c r="D13" s="25"/>
      <c r="E13" s="25"/>
      <c r="F13" s="25"/>
      <c r="G13" s="59"/>
      <c r="H13" s="59"/>
      <c r="I13" s="59"/>
      <c r="J13" s="59"/>
      <c r="K13" s="48"/>
      <c r="L13" s="25"/>
      <c r="M13" s="37"/>
      <c r="N13" s="37"/>
      <c r="O13" s="25"/>
      <c r="P13" s="9"/>
      <c r="Q13" s="9"/>
      <c r="R13" s="9"/>
      <c r="S13" s="9"/>
      <c r="T13" s="9"/>
    </row>
    <row r="14" spans="2:21" ht="16.5" x14ac:dyDescent="0.3">
      <c r="B14" s="121" t="s">
        <v>20</v>
      </c>
      <c r="C14" s="25"/>
      <c r="D14" s="25"/>
      <c r="E14" s="25"/>
      <c r="F14" s="25"/>
      <c r="G14" s="58"/>
      <c r="H14" s="58"/>
      <c r="I14" s="58"/>
      <c r="J14" s="58"/>
      <c r="K14" s="48"/>
      <c r="L14" s="25"/>
      <c r="M14" s="37"/>
      <c r="N14" s="37"/>
      <c r="O14" s="25"/>
      <c r="P14" s="25"/>
      <c r="Q14" s="25"/>
      <c r="R14" s="9"/>
      <c r="S14" s="9"/>
      <c r="T14" s="9"/>
    </row>
    <row r="15" spans="2:21" ht="16.5" x14ac:dyDescent="0.3">
      <c r="B15" s="121" t="s">
        <v>21</v>
      </c>
      <c r="C15" s="25"/>
      <c r="D15" s="25"/>
      <c r="E15" s="25"/>
      <c r="F15" s="25"/>
      <c r="G15" s="60"/>
      <c r="H15" s="60"/>
      <c r="I15" s="60"/>
      <c r="J15" s="60"/>
      <c r="K15" s="48"/>
      <c r="L15" s="21"/>
      <c r="M15" s="36"/>
      <c r="N15" s="36"/>
      <c r="O15" s="21"/>
      <c r="P15" s="21"/>
      <c r="Q15" s="21"/>
      <c r="R15" s="9"/>
      <c r="S15" s="9"/>
      <c r="T15" s="9"/>
    </row>
    <row r="16" spans="2:21" ht="16.5" x14ac:dyDescent="0.3">
      <c r="B16" s="3" t="s">
        <v>22</v>
      </c>
      <c r="C16" s="47"/>
      <c r="D16" s="48"/>
      <c r="E16" s="49"/>
      <c r="F16" s="48"/>
      <c r="G16" s="25"/>
      <c r="H16" s="25"/>
      <c r="I16" s="25"/>
      <c r="J16" s="25"/>
      <c r="K16" s="48"/>
      <c r="L16" s="48"/>
      <c r="M16" s="48"/>
      <c r="N16" s="48"/>
      <c r="O16" s="48"/>
      <c r="P16" s="59"/>
      <c r="Q16" s="59"/>
      <c r="R16" s="9"/>
      <c r="S16" s="51"/>
      <c r="T16" s="9"/>
    </row>
    <row r="17" spans="2:25" ht="16.5" x14ac:dyDescent="0.3">
      <c r="B17" s="121" t="s">
        <v>68</v>
      </c>
      <c r="C17" s="53"/>
      <c r="D17" s="48"/>
      <c r="E17" s="49"/>
      <c r="F17" s="48"/>
      <c r="G17" s="48"/>
      <c r="H17" s="48"/>
      <c r="I17" s="48"/>
      <c r="J17" s="48"/>
      <c r="K17" s="48"/>
      <c r="L17" s="48"/>
      <c r="M17" s="48"/>
      <c r="N17" s="48"/>
      <c r="O17" s="223"/>
      <c r="P17" s="57"/>
      <c r="Q17" s="57"/>
      <c r="R17" s="192"/>
      <c r="S17" s="51"/>
      <c r="T17" s="9"/>
    </row>
    <row r="18" spans="2:25" ht="16.5" x14ac:dyDescent="0.3">
      <c r="B18" s="121" t="s">
        <v>24</v>
      </c>
      <c r="C18" s="21"/>
      <c r="D18" s="21"/>
      <c r="E18" s="21"/>
      <c r="F18" s="21"/>
      <c r="G18" s="21"/>
      <c r="H18" s="21"/>
      <c r="I18" s="88"/>
      <c r="J18" s="48"/>
      <c r="K18" s="48"/>
      <c r="L18" s="21"/>
      <c r="M18" s="36"/>
      <c r="N18" s="36"/>
      <c r="O18" s="21"/>
      <c r="P18" s="224"/>
      <c r="Q18" s="224"/>
      <c r="R18" s="21"/>
      <c r="S18" s="21"/>
      <c r="T18" s="9"/>
    </row>
    <row r="19" spans="2:25" ht="16.5" x14ac:dyDescent="0.3">
      <c r="B19" s="121" t="s">
        <v>25</v>
      </c>
      <c r="C19" s="21"/>
      <c r="D19" s="21"/>
      <c r="E19" s="21"/>
      <c r="F19" s="21"/>
      <c r="G19" s="21"/>
      <c r="H19" s="21"/>
      <c r="I19" s="88"/>
      <c r="J19" s="48"/>
      <c r="K19" s="48"/>
      <c r="L19" s="21"/>
      <c r="M19" s="36"/>
      <c r="N19" s="36"/>
      <c r="O19" s="21"/>
      <c r="P19" s="21"/>
      <c r="Q19" s="21"/>
      <c r="R19" s="21"/>
      <c r="S19" s="21"/>
      <c r="T19" s="9"/>
      <c r="Y19" t="s">
        <v>69</v>
      </c>
    </row>
    <row r="20" spans="2:25" ht="16.5" x14ac:dyDescent="0.3">
      <c r="B20" s="121" t="s">
        <v>26</v>
      </c>
      <c r="C20" s="21"/>
      <c r="D20" s="21"/>
      <c r="E20" s="21"/>
      <c r="F20" s="21"/>
      <c r="G20" s="21"/>
      <c r="H20" s="21"/>
      <c r="I20" s="21"/>
      <c r="J20" s="25"/>
      <c r="K20" s="25"/>
      <c r="L20" s="25"/>
      <c r="M20" s="37"/>
      <c r="N20" s="37"/>
      <c r="O20" s="25"/>
      <c r="P20" s="25"/>
      <c r="Q20" s="25"/>
      <c r="R20" s="25"/>
      <c r="S20" s="25"/>
      <c r="T20" s="9"/>
    </row>
    <row r="21" spans="2:25" ht="16.5" x14ac:dyDescent="0.3">
      <c r="B21" s="3" t="s">
        <v>27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36"/>
      <c r="N21" s="36"/>
      <c r="O21" s="21"/>
      <c r="P21" s="21"/>
      <c r="Q21" s="21"/>
      <c r="R21" s="21"/>
      <c r="S21" s="21"/>
      <c r="T21" s="9"/>
    </row>
    <row r="22" spans="2:25" ht="16.5" x14ac:dyDescent="0.3">
      <c r="B22" s="3" t="s">
        <v>70</v>
      </c>
      <c r="C22" s="18">
        <f t="shared" ref="C22:P22" si="0">SUM(C10:C21)</f>
        <v>78</v>
      </c>
      <c r="D22" s="18">
        <f t="shared" si="0"/>
        <v>90</v>
      </c>
      <c r="E22" s="18">
        <f t="shared" si="0"/>
        <v>21</v>
      </c>
      <c r="F22" s="18">
        <f t="shared" si="0"/>
        <v>34</v>
      </c>
      <c r="G22" s="18">
        <f t="shared" si="0"/>
        <v>79</v>
      </c>
      <c r="H22" s="42">
        <f t="shared" si="0"/>
        <v>45</v>
      </c>
      <c r="I22" s="42">
        <f>SUM(I10:I21)</f>
        <v>534</v>
      </c>
      <c r="J22" s="18">
        <f t="shared" si="0"/>
        <v>80</v>
      </c>
      <c r="K22" s="18">
        <f t="shared" si="0"/>
        <v>5</v>
      </c>
      <c r="L22" s="18">
        <f t="shared" si="0"/>
        <v>0</v>
      </c>
      <c r="M22" s="45">
        <f t="shared" si="0"/>
        <v>2</v>
      </c>
      <c r="N22" s="45">
        <f t="shared" si="0"/>
        <v>0</v>
      </c>
      <c r="O22" s="18">
        <f t="shared" si="0"/>
        <v>0</v>
      </c>
      <c r="P22" s="18">
        <f t="shared" si="0"/>
        <v>125</v>
      </c>
      <c r="Q22" s="18">
        <f>SUM(Q10:Q21)</f>
        <v>7</v>
      </c>
      <c r="R22" s="18">
        <f>SUM(R10:R21)</f>
        <v>7</v>
      </c>
      <c r="S22" s="18">
        <f>SUM(S10:S21)</f>
        <v>5</v>
      </c>
      <c r="T22" s="18">
        <f>T10+T11+T12+T13+T14+T15+T16+T17+T18</f>
        <v>1112</v>
      </c>
    </row>
    <row r="24" spans="2:25" ht="16.5" x14ac:dyDescent="0.3">
      <c r="B24" s="12" t="s">
        <v>71</v>
      </c>
    </row>
    <row r="25" spans="2:25" ht="15" customHeight="1" x14ac:dyDescent="0.25">
      <c r="B25" s="272" t="s">
        <v>14</v>
      </c>
      <c r="C25" s="273"/>
      <c r="D25" s="273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V27" sqref="V27"/>
    </sheetView>
  </sheetViews>
  <sheetFormatPr baseColWidth="10" defaultColWidth="11.42578125" defaultRowHeight="15" x14ac:dyDescent="0.2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</row>
    <row r="2" spans="1:15" ht="16.5" x14ac:dyDescent="0.25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</row>
    <row r="3" spans="1:15" ht="20.25" x14ac:dyDescent="0.25">
      <c r="A3" s="258" t="s">
        <v>2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1:15" ht="17.25" x14ac:dyDescent="0.25">
      <c r="A4" s="256" t="s">
        <v>72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5"/>
    </row>
    <row r="5" spans="1:15" ht="16.5" x14ac:dyDescent="0.25">
      <c r="A5" s="76" t="s">
        <v>73</v>
      </c>
      <c r="B5" s="86" t="s">
        <v>16</v>
      </c>
      <c r="C5" s="86" t="s">
        <v>17</v>
      </c>
      <c r="D5" s="86" t="s">
        <v>18</v>
      </c>
      <c r="E5" s="86" t="s">
        <v>19</v>
      </c>
      <c r="F5" s="75" t="s">
        <v>20</v>
      </c>
      <c r="G5" s="75" t="s">
        <v>21</v>
      </c>
      <c r="H5" s="75" t="s">
        <v>22</v>
      </c>
      <c r="I5" s="75" t="s">
        <v>23</v>
      </c>
      <c r="J5" s="75" t="s">
        <v>24</v>
      </c>
      <c r="K5" s="80" t="s">
        <v>25</v>
      </c>
      <c r="L5" s="75" t="s">
        <v>26</v>
      </c>
      <c r="M5" s="75" t="s">
        <v>27</v>
      </c>
      <c r="N5" s="80" t="s">
        <v>28</v>
      </c>
    </row>
    <row r="6" spans="1:15" x14ac:dyDescent="0.25">
      <c r="A6" s="73" t="s">
        <v>74</v>
      </c>
      <c r="B6" s="57">
        <v>10</v>
      </c>
      <c r="C6" s="57">
        <v>8</v>
      </c>
      <c r="D6" s="100">
        <v>6</v>
      </c>
      <c r="E6" s="61"/>
      <c r="F6" s="74"/>
      <c r="G6" s="61"/>
      <c r="H6" s="62"/>
      <c r="I6" s="63"/>
      <c r="J6" s="61"/>
      <c r="K6" s="61"/>
      <c r="L6" s="61"/>
      <c r="M6" s="61"/>
      <c r="N6" s="61"/>
    </row>
    <row r="7" spans="1:15" x14ac:dyDescent="0.25">
      <c r="A7" s="73" t="s">
        <v>75</v>
      </c>
      <c r="B7" s="57">
        <v>2</v>
      </c>
      <c r="C7" s="57">
        <v>3</v>
      </c>
      <c r="D7" s="100">
        <v>1</v>
      </c>
      <c r="E7" s="61"/>
      <c r="F7" s="74"/>
      <c r="G7" s="61"/>
      <c r="H7" s="62"/>
      <c r="I7" s="63"/>
      <c r="J7" s="61"/>
      <c r="K7" s="61"/>
      <c r="L7" s="61"/>
      <c r="M7" s="61"/>
      <c r="N7" s="61"/>
    </row>
    <row r="8" spans="1:15" x14ac:dyDescent="0.25">
      <c r="A8" s="73" t="s">
        <v>76</v>
      </c>
      <c r="B8" s="57">
        <v>3</v>
      </c>
      <c r="C8" s="57">
        <v>4</v>
      </c>
      <c r="D8" s="100">
        <v>0</v>
      </c>
      <c r="E8" s="57"/>
      <c r="F8" s="74"/>
      <c r="G8" s="61"/>
      <c r="H8" s="62"/>
      <c r="I8" s="63"/>
      <c r="J8" s="61"/>
      <c r="K8" s="61"/>
      <c r="L8" s="61"/>
      <c r="M8" s="61"/>
      <c r="N8" s="61"/>
    </row>
    <row r="9" spans="1:15" x14ac:dyDescent="0.25">
      <c r="A9" s="73" t="s">
        <v>77</v>
      </c>
      <c r="B9" s="57">
        <v>8</v>
      </c>
      <c r="C9" s="57">
        <v>0</v>
      </c>
      <c r="D9" s="101">
        <v>0</v>
      </c>
      <c r="E9" s="61"/>
      <c r="F9" s="74"/>
      <c r="G9" s="61"/>
      <c r="H9" s="62"/>
      <c r="I9" s="63"/>
      <c r="J9" s="61"/>
      <c r="K9" s="61"/>
      <c r="L9" s="61"/>
      <c r="M9" s="61"/>
      <c r="N9" s="61"/>
    </row>
    <row r="10" spans="1:15" x14ac:dyDescent="0.25">
      <c r="A10" s="73" t="s">
        <v>78</v>
      </c>
      <c r="B10" s="57">
        <v>92</v>
      </c>
      <c r="C10" s="57">
        <v>57</v>
      </c>
      <c r="D10" s="100">
        <v>32</v>
      </c>
      <c r="E10" s="61"/>
      <c r="F10" s="74"/>
      <c r="G10" s="61"/>
      <c r="H10" s="62"/>
      <c r="I10" s="63"/>
      <c r="J10" s="61"/>
      <c r="K10" s="61"/>
      <c r="L10" s="61"/>
      <c r="M10" s="61"/>
      <c r="N10" s="61"/>
    </row>
    <row r="11" spans="1:15" x14ac:dyDescent="0.25">
      <c r="A11" s="73" t="s">
        <v>79</v>
      </c>
      <c r="B11" s="57">
        <v>77</v>
      </c>
      <c r="C11" s="57">
        <v>61</v>
      </c>
      <c r="D11" s="100">
        <v>14</v>
      </c>
      <c r="E11" s="61"/>
      <c r="F11" s="74"/>
      <c r="G11" s="61"/>
      <c r="H11" s="62"/>
      <c r="I11" s="63"/>
      <c r="J11" s="61"/>
      <c r="K11" s="61"/>
      <c r="L11" s="61"/>
      <c r="M11" s="61"/>
      <c r="N11" s="61"/>
    </row>
    <row r="12" spans="1:15" ht="18" customHeight="1" x14ac:dyDescent="0.25">
      <c r="A12" s="73" t="s">
        <v>80</v>
      </c>
      <c r="B12" s="57">
        <v>4</v>
      </c>
      <c r="C12" s="57">
        <v>4</v>
      </c>
      <c r="D12" s="100">
        <v>4</v>
      </c>
      <c r="E12" s="61"/>
      <c r="F12" s="74"/>
      <c r="G12" s="61"/>
      <c r="H12" s="62"/>
      <c r="I12" s="63"/>
      <c r="J12" s="61"/>
      <c r="K12" s="61"/>
      <c r="L12" s="61"/>
      <c r="M12" s="61"/>
      <c r="N12" s="61"/>
    </row>
    <row r="13" spans="1:15" ht="15.75" customHeight="1" x14ac:dyDescent="0.25">
      <c r="A13" s="73" t="s">
        <v>81</v>
      </c>
      <c r="B13" s="57">
        <v>0</v>
      </c>
      <c r="C13" s="57">
        <v>1</v>
      </c>
      <c r="D13" s="100">
        <v>0</v>
      </c>
      <c r="E13" s="61"/>
      <c r="F13" s="74"/>
      <c r="G13" s="61"/>
      <c r="H13" s="62"/>
      <c r="I13" s="63"/>
      <c r="J13" s="61"/>
      <c r="K13" s="61"/>
      <c r="L13" s="61"/>
      <c r="M13" s="61"/>
      <c r="N13" s="61"/>
    </row>
    <row r="14" spans="1:15" x14ac:dyDescent="0.25">
      <c r="A14" s="73" t="s">
        <v>82</v>
      </c>
      <c r="B14" s="57">
        <v>0</v>
      </c>
      <c r="C14" s="57">
        <v>0</v>
      </c>
      <c r="D14" s="100">
        <v>0</v>
      </c>
      <c r="E14" s="61"/>
      <c r="F14" s="74"/>
      <c r="G14" s="61"/>
      <c r="H14" s="62"/>
      <c r="I14" s="63"/>
      <c r="J14" s="61"/>
      <c r="K14" s="61"/>
      <c r="L14" s="61"/>
      <c r="M14" s="61"/>
      <c r="N14" s="61"/>
    </row>
    <row r="15" spans="1:15" x14ac:dyDescent="0.25">
      <c r="A15" s="73" t="s">
        <v>83</v>
      </c>
      <c r="B15" s="57">
        <v>0</v>
      </c>
      <c r="C15" s="57">
        <v>0</v>
      </c>
      <c r="D15" s="100">
        <v>1</v>
      </c>
      <c r="E15" s="61"/>
      <c r="F15" s="74"/>
      <c r="G15" s="61"/>
      <c r="H15" s="62"/>
      <c r="I15" s="63"/>
      <c r="J15" s="61"/>
      <c r="K15" s="61"/>
      <c r="L15" s="61"/>
      <c r="M15" s="61"/>
      <c r="N15" s="61"/>
    </row>
    <row r="16" spans="1:15" x14ac:dyDescent="0.25">
      <c r="A16" s="73" t="s">
        <v>84</v>
      </c>
      <c r="B16" s="57">
        <v>13</v>
      </c>
      <c r="C16" s="57">
        <v>20</v>
      </c>
      <c r="D16" s="100">
        <v>20</v>
      </c>
      <c r="E16" s="61"/>
      <c r="F16" s="74"/>
      <c r="G16" s="61"/>
      <c r="H16" s="62"/>
      <c r="I16" s="63"/>
      <c r="J16" s="61"/>
      <c r="K16" s="61"/>
      <c r="L16" s="61"/>
      <c r="M16" s="61"/>
      <c r="N16" s="61"/>
    </row>
    <row r="17" spans="1:14" x14ac:dyDescent="0.25">
      <c r="A17" s="73" t="s">
        <v>85</v>
      </c>
      <c r="B17" s="57">
        <v>29</v>
      </c>
      <c r="C17" s="57">
        <v>17</v>
      </c>
      <c r="D17" s="100">
        <v>2</v>
      </c>
      <c r="E17" s="61"/>
      <c r="F17" s="74"/>
      <c r="G17" s="61"/>
      <c r="H17" s="62"/>
      <c r="I17" s="63"/>
      <c r="J17" s="61"/>
      <c r="K17" s="61"/>
      <c r="L17" s="61"/>
      <c r="M17" s="61"/>
      <c r="N17" s="61"/>
    </row>
    <row r="18" spans="1:14" ht="28.5" x14ac:dyDescent="0.25">
      <c r="A18" s="184" t="s">
        <v>86</v>
      </c>
      <c r="B18" s="57">
        <v>16</v>
      </c>
      <c r="C18" s="57">
        <v>2</v>
      </c>
      <c r="D18" s="100">
        <v>3</v>
      </c>
      <c r="E18" s="61"/>
      <c r="F18" s="74"/>
      <c r="G18" s="61"/>
      <c r="H18" s="62"/>
      <c r="I18" s="63"/>
      <c r="J18" s="61"/>
      <c r="K18" s="61"/>
      <c r="L18" s="61"/>
      <c r="M18" s="61"/>
      <c r="N18" s="61"/>
    </row>
    <row r="19" spans="1:14" ht="28.5" x14ac:dyDescent="0.25">
      <c r="A19" s="185" t="s">
        <v>87</v>
      </c>
      <c r="B19" s="57">
        <v>60</v>
      </c>
      <c r="C19" s="57">
        <v>5</v>
      </c>
      <c r="D19" s="100">
        <v>0</v>
      </c>
      <c r="E19" s="77"/>
      <c r="F19" s="78"/>
      <c r="G19" s="77"/>
      <c r="H19" s="77"/>
      <c r="I19" s="79"/>
      <c r="J19" s="77"/>
      <c r="K19" s="77"/>
      <c r="L19" s="77"/>
      <c r="M19" s="77"/>
      <c r="N19" s="61"/>
    </row>
    <row r="20" spans="1:14" x14ac:dyDescent="0.25">
      <c r="A20" s="85" t="s">
        <v>70</v>
      </c>
      <c r="B20" s="87">
        <f t="shared" ref="B20:H20" si="0">SUM(B6:B19)</f>
        <v>314</v>
      </c>
      <c r="C20" s="87">
        <f t="shared" si="0"/>
        <v>182</v>
      </c>
      <c r="D20" s="102">
        <f t="shared" si="0"/>
        <v>83</v>
      </c>
      <c r="E20" s="99">
        <f t="shared" si="0"/>
        <v>0</v>
      </c>
      <c r="F20" s="87">
        <f t="shared" si="0"/>
        <v>0</v>
      </c>
      <c r="G20" s="87">
        <f t="shared" si="0"/>
        <v>0</v>
      </c>
      <c r="H20" s="87">
        <f t="shared" si="0"/>
        <v>0</v>
      </c>
      <c r="I20" s="87">
        <f>SUM(I6:I19)</f>
        <v>0</v>
      </c>
      <c r="J20" s="87">
        <f>SUM(J6:J19)</f>
        <v>0</v>
      </c>
      <c r="K20" s="87">
        <f>SUM(K6:K19)</f>
        <v>0</v>
      </c>
      <c r="L20" s="87">
        <f>SUM(L6:L19)</f>
        <v>0</v>
      </c>
      <c r="M20" s="87">
        <f>SUM(M6:M19)</f>
        <v>0</v>
      </c>
      <c r="N20" s="106">
        <f t="shared" ref="N20" si="1">SUM(B20:M20)</f>
        <v>579</v>
      </c>
    </row>
    <row r="21" spans="1:14" x14ac:dyDescent="0.25">
      <c r="A21" s="275" t="s">
        <v>14</v>
      </c>
      <c r="B21" s="276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activeCell="B8" sqref="B8:J8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42578125" style="2" customWidth="1"/>
    <col min="7" max="7" width="6.85546875" style="2" customWidth="1"/>
    <col min="8" max="8" width="18.2851562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257" t="s">
        <v>0</v>
      </c>
      <c r="C5" s="257"/>
      <c r="D5" s="257"/>
      <c r="E5" s="257"/>
      <c r="F5" s="257"/>
      <c r="G5" s="257"/>
      <c r="H5" s="257"/>
      <c r="I5" s="257"/>
      <c r="J5" s="257"/>
      <c r="K5" s="68"/>
    </row>
    <row r="6" spans="2:11" ht="26.25" customHeight="1" x14ac:dyDescent="0.25">
      <c r="B6" s="268" t="s">
        <v>1</v>
      </c>
      <c r="C6" s="268"/>
      <c r="D6" s="268"/>
      <c r="E6" s="268"/>
      <c r="F6" s="268"/>
      <c r="G6" s="268"/>
      <c r="H6" s="268"/>
      <c r="I6" s="268"/>
      <c r="J6" s="268"/>
      <c r="K6" s="26"/>
    </row>
    <row r="7" spans="2:11" ht="17.25" x14ac:dyDescent="0.25">
      <c r="B7" s="269" t="s">
        <v>2</v>
      </c>
      <c r="C7" s="269"/>
      <c r="D7" s="269"/>
      <c r="E7" s="269"/>
      <c r="F7" s="269"/>
      <c r="G7" s="269"/>
      <c r="H7" s="269"/>
      <c r="I7" s="269"/>
      <c r="J7" s="269"/>
      <c r="K7" s="67"/>
    </row>
    <row r="8" spans="2:11" ht="18" customHeight="1" x14ac:dyDescent="0.3">
      <c r="B8" s="278" t="s">
        <v>88</v>
      </c>
      <c r="C8" s="278"/>
      <c r="D8" s="278"/>
      <c r="E8" s="278"/>
      <c r="F8" s="278"/>
      <c r="G8" s="278"/>
      <c r="H8" s="278"/>
      <c r="I8" s="278"/>
      <c r="J8" s="278"/>
      <c r="K8" s="10"/>
    </row>
    <row r="9" spans="2:11" ht="48.75" customHeight="1" x14ac:dyDescent="0.25">
      <c r="B9" s="6" t="s">
        <v>32</v>
      </c>
      <c r="C9" s="6" t="s">
        <v>34</v>
      </c>
      <c r="D9" s="6" t="s">
        <v>89</v>
      </c>
      <c r="E9" s="6" t="s">
        <v>90</v>
      </c>
      <c r="F9" s="6" t="s">
        <v>91</v>
      </c>
      <c r="G9" s="6" t="s">
        <v>36</v>
      </c>
      <c r="H9" s="98" t="s">
        <v>87</v>
      </c>
      <c r="I9" s="6" t="s">
        <v>84</v>
      </c>
      <c r="J9" s="6" t="s">
        <v>85</v>
      </c>
      <c r="K9" s="6" t="s">
        <v>8</v>
      </c>
    </row>
    <row r="10" spans="2:11" ht="16.5" x14ac:dyDescent="0.3">
      <c r="B10" s="3" t="s">
        <v>92</v>
      </c>
      <c r="C10" s="4">
        <v>183</v>
      </c>
      <c r="D10" s="4">
        <v>10</v>
      </c>
      <c r="E10" s="25">
        <v>3</v>
      </c>
      <c r="F10" s="4">
        <v>16</v>
      </c>
      <c r="G10" s="4">
        <v>0</v>
      </c>
      <c r="H10" s="21">
        <v>60</v>
      </c>
      <c r="I10" s="69">
        <v>13</v>
      </c>
      <c r="J10" s="4">
        <v>29</v>
      </c>
      <c r="K10" s="4">
        <f>SUM(C10:J10)</f>
        <v>314</v>
      </c>
    </row>
    <row r="11" spans="2:11" ht="16.5" x14ac:dyDescent="0.3">
      <c r="B11" s="3" t="s">
        <v>41</v>
      </c>
      <c r="C11" s="4">
        <v>125</v>
      </c>
      <c r="D11" s="4">
        <v>8</v>
      </c>
      <c r="E11" s="4">
        <v>4</v>
      </c>
      <c r="F11" s="4">
        <v>2</v>
      </c>
      <c r="G11" s="4">
        <v>1</v>
      </c>
      <c r="H11" s="21">
        <v>5</v>
      </c>
      <c r="I11" s="69">
        <v>20</v>
      </c>
      <c r="J11" s="4">
        <v>17</v>
      </c>
      <c r="K11" s="4">
        <f>SUM(C11:J11)</f>
        <v>182</v>
      </c>
    </row>
    <row r="12" spans="2:11" ht="16.5" x14ac:dyDescent="0.3">
      <c r="B12" s="3" t="s">
        <v>42</v>
      </c>
      <c r="C12" s="4">
        <v>52</v>
      </c>
      <c r="D12" s="4">
        <v>6</v>
      </c>
      <c r="E12" s="4">
        <v>0</v>
      </c>
      <c r="F12" s="4">
        <v>3</v>
      </c>
      <c r="G12" s="4">
        <v>0</v>
      </c>
      <c r="H12" s="25">
        <v>0</v>
      </c>
      <c r="I12" s="47">
        <v>20</v>
      </c>
      <c r="J12" s="4">
        <v>2</v>
      </c>
      <c r="K12" s="4">
        <f>SUM(C12:J12)</f>
        <v>83</v>
      </c>
    </row>
    <row r="13" spans="2:11" ht="16.5" x14ac:dyDescent="0.3">
      <c r="B13" s="3" t="s">
        <v>19</v>
      </c>
      <c r="C13" s="4"/>
      <c r="D13" s="4"/>
      <c r="E13" s="4"/>
      <c r="F13" s="4"/>
      <c r="G13" s="4"/>
      <c r="H13" s="83"/>
      <c r="I13" s="47"/>
      <c r="J13" s="4"/>
      <c r="K13" s="4"/>
    </row>
    <row r="14" spans="2:11" ht="16.5" x14ac:dyDescent="0.3">
      <c r="B14" s="3" t="s">
        <v>20</v>
      </c>
      <c r="D14" s="4"/>
      <c r="E14" s="4"/>
      <c r="F14" s="4"/>
      <c r="G14" s="82"/>
      <c r="H14" s="81"/>
      <c r="I14" s="70"/>
      <c r="J14" s="4"/>
      <c r="K14" s="4"/>
    </row>
    <row r="15" spans="2:11" ht="16.5" x14ac:dyDescent="0.3">
      <c r="B15" s="3" t="s">
        <v>21</v>
      </c>
      <c r="C15" s="4"/>
      <c r="D15" s="4"/>
      <c r="E15" s="4"/>
      <c r="F15" s="4"/>
      <c r="G15" s="4"/>
      <c r="H15" s="84"/>
      <c r="I15" s="47"/>
      <c r="J15" s="4"/>
      <c r="K15" s="4"/>
    </row>
    <row r="16" spans="2:11" ht="16.5" x14ac:dyDescent="0.3">
      <c r="B16" s="3" t="s">
        <v>22</v>
      </c>
      <c r="C16" s="52"/>
      <c r="D16" s="50"/>
      <c r="E16" s="50"/>
      <c r="F16" s="50"/>
      <c r="G16" s="50"/>
      <c r="H16" s="50"/>
      <c r="I16" s="50"/>
      <c r="J16" s="50"/>
      <c r="K16" s="50"/>
    </row>
    <row r="17" spans="2:13" ht="16.5" x14ac:dyDescent="0.3">
      <c r="B17" s="3" t="s">
        <v>43</v>
      </c>
      <c r="C17" s="54"/>
      <c r="D17" s="55"/>
      <c r="E17" s="55"/>
      <c r="F17" s="55"/>
      <c r="G17" s="55"/>
      <c r="H17" s="55"/>
      <c r="I17" s="55"/>
      <c r="J17" s="55"/>
      <c r="K17" s="55"/>
    </row>
    <row r="18" spans="2:13" ht="16.5" x14ac:dyDescent="0.3">
      <c r="B18" s="3" t="s">
        <v>24</v>
      </c>
      <c r="C18" s="4"/>
      <c r="D18" s="4"/>
      <c r="E18" s="4"/>
      <c r="F18" s="4"/>
      <c r="G18" s="4"/>
      <c r="H18" s="4"/>
      <c r="I18" s="52"/>
      <c r="J18" s="4"/>
      <c r="K18" s="4"/>
    </row>
    <row r="19" spans="2:13" ht="16.5" x14ac:dyDescent="0.3">
      <c r="B19" s="3" t="s">
        <v>44</v>
      </c>
      <c r="C19" s="4"/>
      <c r="D19" s="4"/>
      <c r="E19" s="4"/>
      <c r="F19" s="4"/>
      <c r="G19" s="4"/>
      <c r="H19" s="4"/>
      <c r="I19" s="52"/>
      <c r="J19" s="4"/>
      <c r="K19" s="4"/>
    </row>
    <row r="20" spans="2:13" ht="16.5" x14ac:dyDescent="0.3">
      <c r="B20" s="3" t="s">
        <v>26</v>
      </c>
      <c r="C20" s="4"/>
      <c r="D20" s="4"/>
      <c r="E20" s="4"/>
      <c r="F20" s="4"/>
      <c r="G20" s="4"/>
      <c r="H20" s="4"/>
      <c r="I20" s="50"/>
      <c r="J20" s="4"/>
      <c r="K20" s="4"/>
      <c r="M20" s="24"/>
    </row>
    <row r="21" spans="2:13" ht="16.5" x14ac:dyDescent="0.3">
      <c r="B21" s="3" t="s">
        <v>27</v>
      </c>
      <c r="C21" s="4"/>
      <c r="D21" s="4"/>
      <c r="E21" s="4"/>
      <c r="F21" s="4"/>
      <c r="G21" s="4"/>
      <c r="H21" s="4"/>
      <c r="I21" s="52"/>
      <c r="J21" s="4"/>
      <c r="K21" s="4"/>
      <c r="M21" s="24"/>
    </row>
    <row r="22" spans="2:13" x14ac:dyDescent="0.25">
      <c r="B22" s="87" t="s">
        <v>8</v>
      </c>
      <c r="C22" s="87">
        <f t="shared" ref="C22:K22" si="0">SUM(C10:C21)</f>
        <v>360</v>
      </c>
      <c r="D22" s="87">
        <f t="shared" si="0"/>
        <v>24</v>
      </c>
      <c r="E22" s="87">
        <f t="shared" si="0"/>
        <v>7</v>
      </c>
      <c r="F22" s="87">
        <f t="shared" si="0"/>
        <v>21</v>
      </c>
      <c r="G22" s="87">
        <f t="shared" si="0"/>
        <v>1</v>
      </c>
      <c r="H22" s="87">
        <f t="shared" si="0"/>
        <v>65</v>
      </c>
      <c r="I22" s="87">
        <f t="shared" si="0"/>
        <v>53</v>
      </c>
      <c r="J22" s="87">
        <f t="shared" si="0"/>
        <v>48</v>
      </c>
      <c r="K22" s="87">
        <f t="shared" si="0"/>
        <v>579</v>
      </c>
      <c r="M22" s="24"/>
    </row>
    <row r="23" spans="2:13" x14ac:dyDescent="0.25">
      <c r="I23" s="22"/>
      <c r="M23" s="22"/>
    </row>
    <row r="24" spans="2:13" ht="18" customHeight="1" x14ac:dyDescent="0.25">
      <c r="B24" s="272" t="s">
        <v>14</v>
      </c>
      <c r="C24" s="273"/>
      <c r="D24" s="273"/>
    </row>
    <row r="25" spans="2:13" x14ac:dyDescent="0.25">
      <c r="B25" s="277"/>
      <c r="C25" s="277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C28"/>
  <sheetViews>
    <sheetView zoomScaleNormal="100" workbookViewId="0">
      <selection activeCell="AI15" sqref="AI15"/>
    </sheetView>
  </sheetViews>
  <sheetFormatPr baseColWidth="10" defaultColWidth="9.140625" defaultRowHeight="15" x14ac:dyDescent="0.25"/>
  <cols>
    <col min="1" max="1" width="0.140625" customWidth="1"/>
    <col min="2" max="2" width="6.42578125" customWidth="1"/>
    <col min="3" max="3" width="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27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8" width="4.85546875" style="2" customWidth="1"/>
    <col min="29" max="29" width="5.28515625" style="2" customWidth="1"/>
    <col min="30" max="225" width="11.42578125" customWidth="1"/>
  </cols>
  <sheetData>
    <row r="1" spans="2:29" ht="16.5" x14ac:dyDescent="0.25">
      <c r="B1" s="274" t="s">
        <v>0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</row>
    <row r="2" spans="2:29" ht="16.5" customHeight="1" x14ac:dyDescent="0.25">
      <c r="B2" s="268" t="s">
        <v>29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</row>
    <row r="3" spans="2:29" ht="20.25" x14ac:dyDescent="0.25">
      <c r="B3" s="258" t="s">
        <v>2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</row>
    <row r="4" spans="2:29" ht="18.75" customHeight="1" x14ac:dyDescent="0.25">
      <c r="B4" s="284" t="s">
        <v>93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</row>
    <row r="5" spans="2:29" ht="40.5" customHeight="1" x14ac:dyDescent="0.25">
      <c r="B5" s="17" t="s">
        <v>32</v>
      </c>
      <c r="C5" s="285" t="s">
        <v>94</v>
      </c>
      <c r="D5" s="286"/>
      <c r="E5" s="286"/>
      <c r="F5" s="286"/>
      <c r="G5" s="286"/>
      <c r="H5" s="286"/>
      <c r="I5" s="286"/>
      <c r="J5" s="287"/>
      <c r="K5" s="285" t="s">
        <v>95</v>
      </c>
      <c r="L5" s="286"/>
      <c r="M5" s="286"/>
      <c r="N5" s="286"/>
      <c r="O5" s="287"/>
      <c r="P5" s="285" t="s">
        <v>96</v>
      </c>
      <c r="Q5" s="286"/>
      <c r="R5" s="286"/>
      <c r="S5" s="287"/>
      <c r="T5" s="289" t="s">
        <v>97</v>
      </c>
      <c r="U5" s="289"/>
      <c r="V5" s="289"/>
      <c r="W5" s="289"/>
      <c r="X5" s="289"/>
      <c r="Y5" s="279" t="s">
        <v>98</v>
      </c>
      <c r="Z5" s="280"/>
      <c r="AA5" s="281"/>
      <c r="AB5" s="242" t="s">
        <v>99</v>
      </c>
      <c r="AC5" s="66" t="s">
        <v>100</v>
      </c>
    </row>
    <row r="6" spans="2:29" ht="36" customHeight="1" x14ac:dyDescent="0.25">
      <c r="B6" s="32"/>
      <c r="C6" s="31" t="s">
        <v>101</v>
      </c>
      <c r="D6" s="34" t="s">
        <v>102</v>
      </c>
      <c r="E6" s="34" t="s">
        <v>103</v>
      </c>
      <c r="F6" s="35" t="s">
        <v>104</v>
      </c>
      <c r="G6" s="30" t="s">
        <v>105</v>
      </c>
      <c r="H6" s="30" t="s">
        <v>106</v>
      </c>
      <c r="I6" s="31" t="s">
        <v>107</v>
      </c>
      <c r="J6" s="31" t="s">
        <v>108</v>
      </c>
      <c r="K6" s="220" t="s">
        <v>102</v>
      </c>
      <c r="L6" s="220" t="s">
        <v>109</v>
      </c>
      <c r="M6" s="220" t="s">
        <v>101</v>
      </c>
      <c r="N6" s="220" t="s">
        <v>110</v>
      </c>
      <c r="O6" s="220" t="s">
        <v>111</v>
      </c>
      <c r="P6" s="221" t="s">
        <v>112</v>
      </c>
      <c r="Q6" s="222" t="s">
        <v>107</v>
      </c>
      <c r="R6" s="221" t="s">
        <v>113</v>
      </c>
      <c r="S6" s="221" t="s">
        <v>114</v>
      </c>
      <c r="T6" s="46" t="s">
        <v>105</v>
      </c>
      <c r="U6" s="46" t="s">
        <v>101</v>
      </c>
      <c r="V6" s="46" t="s">
        <v>115</v>
      </c>
      <c r="W6" s="46" t="s">
        <v>102</v>
      </c>
      <c r="X6" s="46" t="s">
        <v>104</v>
      </c>
      <c r="Y6" s="56" t="s">
        <v>112</v>
      </c>
      <c r="Z6" s="56" t="s">
        <v>107</v>
      </c>
      <c r="AA6" s="56" t="s">
        <v>114</v>
      </c>
      <c r="AB6" s="195" t="s">
        <v>107</v>
      </c>
      <c r="AC6" s="23"/>
    </row>
    <row r="7" spans="2:29" x14ac:dyDescent="0.25">
      <c r="B7" s="33" t="s">
        <v>16</v>
      </c>
      <c r="C7" s="196">
        <v>30</v>
      </c>
      <c r="D7" s="197">
        <v>20</v>
      </c>
      <c r="E7" s="198">
        <v>20</v>
      </c>
      <c r="F7" s="199">
        <v>0</v>
      </c>
      <c r="G7" s="200">
        <v>20</v>
      </c>
      <c r="H7" s="200">
        <v>20</v>
      </c>
      <c r="I7" s="201">
        <v>22</v>
      </c>
      <c r="J7" s="201">
        <v>110</v>
      </c>
      <c r="K7" s="122">
        <v>41</v>
      </c>
      <c r="L7" s="123">
        <v>41</v>
      </c>
      <c r="M7" s="123">
        <v>0</v>
      </c>
      <c r="N7" s="204">
        <v>0</v>
      </c>
      <c r="O7" s="124">
        <v>30</v>
      </c>
      <c r="P7" s="124">
        <v>30</v>
      </c>
      <c r="Q7" s="205">
        <v>8</v>
      </c>
      <c r="R7" s="205">
        <v>0</v>
      </c>
      <c r="S7" s="206">
        <v>30</v>
      </c>
      <c r="T7" s="206">
        <v>20</v>
      </c>
      <c r="U7" s="206">
        <v>18</v>
      </c>
      <c r="V7" s="206">
        <v>6</v>
      </c>
      <c r="W7" s="205">
        <v>0</v>
      </c>
      <c r="X7" s="205">
        <v>3</v>
      </c>
      <c r="Y7" s="205">
        <v>0</v>
      </c>
      <c r="Z7" s="205">
        <v>14</v>
      </c>
      <c r="AA7" s="124">
        <v>0</v>
      </c>
      <c r="AB7" s="124">
        <v>0</v>
      </c>
      <c r="AC7" s="122">
        <f>D7+K7</f>
        <v>61</v>
      </c>
    </row>
    <row r="8" spans="2:29" x14ac:dyDescent="0.25">
      <c r="B8" s="33" t="s">
        <v>17</v>
      </c>
      <c r="C8" s="196">
        <v>30</v>
      </c>
      <c r="D8" s="197">
        <v>19</v>
      </c>
      <c r="E8" s="198">
        <v>17</v>
      </c>
      <c r="F8" s="199">
        <v>25</v>
      </c>
      <c r="G8" s="199">
        <v>19</v>
      </c>
      <c r="H8" s="199">
        <v>53</v>
      </c>
      <c r="I8" s="201">
        <v>7</v>
      </c>
      <c r="J8" s="201">
        <v>47</v>
      </c>
      <c r="K8" s="125">
        <v>96</v>
      </c>
      <c r="L8" s="124">
        <v>96</v>
      </c>
      <c r="M8" s="123">
        <v>100</v>
      </c>
      <c r="N8" s="203">
        <v>0</v>
      </c>
      <c r="O8" s="124">
        <v>30</v>
      </c>
      <c r="P8" s="124">
        <v>30</v>
      </c>
      <c r="Q8" s="205">
        <v>7</v>
      </c>
      <c r="R8" s="205">
        <v>0</v>
      </c>
      <c r="S8" s="206">
        <v>30</v>
      </c>
      <c r="T8" s="206">
        <v>53</v>
      </c>
      <c r="U8" s="206">
        <v>107</v>
      </c>
      <c r="V8" s="206">
        <v>4</v>
      </c>
      <c r="W8" s="205">
        <v>0</v>
      </c>
      <c r="X8" s="205">
        <v>2</v>
      </c>
      <c r="Y8" s="205">
        <v>0</v>
      </c>
      <c r="Z8" s="205">
        <v>0</v>
      </c>
      <c r="AA8" s="124">
        <v>0</v>
      </c>
      <c r="AB8" s="124">
        <v>0</v>
      </c>
      <c r="AC8" s="122">
        <f t="shared" ref="AC8:AC9" si="0">D8+K8</f>
        <v>115</v>
      </c>
    </row>
    <row r="9" spans="2:29" x14ac:dyDescent="0.25">
      <c r="B9" s="104" t="s">
        <v>116</v>
      </c>
      <c r="C9" s="196">
        <v>30</v>
      </c>
      <c r="D9" s="197">
        <v>0</v>
      </c>
      <c r="E9" s="207">
        <v>0</v>
      </c>
      <c r="F9" s="208">
        <v>0</v>
      </c>
      <c r="G9" s="209">
        <v>0</v>
      </c>
      <c r="H9" s="209">
        <v>24</v>
      </c>
      <c r="I9" s="210">
        <v>20</v>
      </c>
      <c r="J9" s="210">
        <v>105</v>
      </c>
      <c r="K9" s="126">
        <v>45</v>
      </c>
      <c r="L9" s="127">
        <v>45</v>
      </c>
      <c r="M9" s="123">
        <v>100</v>
      </c>
      <c r="N9" s="203">
        <v>12</v>
      </c>
      <c r="O9" s="127">
        <v>90</v>
      </c>
      <c r="P9" s="127">
        <v>90</v>
      </c>
      <c r="Q9" s="211">
        <v>0</v>
      </c>
      <c r="R9" s="205">
        <v>0</v>
      </c>
      <c r="S9" s="127">
        <v>90</v>
      </c>
      <c r="T9" s="212">
        <v>24</v>
      </c>
      <c r="U9" s="212">
        <v>67</v>
      </c>
      <c r="V9" s="212">
        <v>3</v>
      </c>
      <c r="W9" s="211">
        <v>0</v>
      </c>
      <c r="X9" s="211">
        <v>0</v>
      </c>
      <c r="Y9" s="205">
        <v>0</v>
      </c>
      <c r="Z9" s="211">
        <v>0</v>
      </c>
      <c r="AA9" s="124">
        <v>0</v>
      </c>
      <c r="AB9" s="128">
        <v>20</v>
      </c>
      <c r="AC9" s="122">
        <f t="shared" si="0"/>
        <v>45</v>
      </c>
    </row>
    <row r="10" spans="2:29" x14ac:dyDescent="0.25">
      <c r="B10" s="104" t="s">
        <v>19</v>
      </c>
      <c r="C10" s="196"/>
      <c r="D10" s="197"/>
      <c r="E10" s="213"/>
      <c r="F10" s="214"/>
      <c r="G10" s="215"/>
      <c r="H10" s="215"/>
      <c r="I10" s="216"/>
      <c r="J10" s="216"/>
      <c r="K10" s="202"/>
      <c r="L10" s="203"/>
      <c r="M10" s="203"/>
      <c r="N10" s="217"/>
      <c r="O10" s="203"/>
      <c r="P10" s="203"/>
      <c r="Q10" s="203"/>
      <c r="R10" s="203"/>
      <c r="S10" s="218"/>
      <c r="T10" s="219"/>
      <c r="U10" s="218"/>
      <c r="V10" s="219"/>
      <c r="W10" s="211"/>
      <c r="X10" s="203"/>
      <c r="Y10" s="205"/>
      <c r="Z10" s="203"/>
      <c r="AA10" s="123"/>
      <c r="AB10" s="123"/>
      <c r="AC10" s="122"/>
    </row>
    <row r="11" spans="2:29" ht="17.25" customHeight="1" x14ac:dyDescent="0.25">
      <c r="B11" s="33" t="s">
        <v>20</v>
      </c>
      <c r="C11" s="130"/>
      <c r="D11" s="131"/>
      <c r="E11" s="132"/>
      <c r="F11" s="133"/>
      <c r="G11" s="133"/>
      <c r="H11" s="134"/>
      <c r="I11" s="133"/>
      <c r="J11" s="133"/>
      <c r="K11" s="135"/>
      <c r="L11" s="136"/>
      <c r="M11" s="136"/>
      <c r="N11" s="137"/>
      <c r="O11" s="136"/>
      <c r="P11" s="136"/>
      <c r="Q11" s="136"/>
      <c r="R11" s="129"/>
      <c r="S11" s="138"/>
      <c r="T11" s="139"/>
      <c r="U11" s="140"/>
      <c r="V11" s="141"/>
      <c r="W11" s="142"/>
      <c r="X11" s="136"/>
      <c r="Y11" s="143"/>
      <c r="Z11" s="136"/>
      <c r="AA11" s="136"/>
      <c r="AB11" s="136"/>
      <c r="AC11" s="135"/>
    </row>
    <row r="12" spans="2:29" x14ac:dyDescent="0.25">
      <c r="B12" s="33" t="s">
        <v>21</v>
      </c>
      <c r="C12" s="144"/>
      <c r="D12" s="145"/>
      <c r="E12" s="146"/>
      <c r="F12" s="147"/>
      <c r="G12" s="147"/>
      <c r="H12" s="147"/>
      <c r="I12" s="147"/>
      <c r="J12" s="147"/>
      <c r="K12" s="103"/>
      <c r="L12" s="148"/>
      <c r="M12" s="148"/>
      <c r="N12" s="149"/>
      <c r="O12" s="148"/>
      <c r="P12" s="148"/>
      <c r="Q12" s="57"/>
      <c r="R12" s="57"/>
      <c r="S12" s="150"/>
      <c r="T12" s="57"/>
      <c r="U12" s="150"/>
      <c r="V12" s="57"/>
      <c r="W12" s="151"/>
      <c r="X12" s="57"/>
      <c r="Y12" s="152"/>
      <c r="Z12" s="57"/>
      <c r="AA12" s="57"/>
      <c r="AB12" s="57"/>
      <c r="AC12" s="103"/>
    </row>
    <row r="13" spans="2:29" x14ac:dyDescent="0.25">
      <c r="B13" s="104" t="s">
        <v>22</v>
      </c>
      <c r="C13" s="153"/>
      <c r="D13" s="154"/>
      <c r="E13" s="155"/>
      <c r="F13" s="154"/>
      <c r="G13" s="154"/>
      <c r="H13" s="154"/>
      <c r="I13" s="156"/>
      <c r="J13" s="156"/>
      <c r="K13" s="157"/>
      <c r="L13" s="158"/>
      <c r="M13" s="158"/>
      <c r="N13" s="159"/>
      <c r="O13" s="158"/>
      <c r="P13" s="159"/>
      <c r="Q13" s="160"/>
      <c r="R13" s="161"/>
      <c r="S13" s="159"/>
      <c r="T13" s="161"/>
      <c r="U13" s="161"/>
      <c r="V13" s="159"/>
      <c r="W13" s="162"/>
      <c r="X13" s="159"/>
      <c r="Y13" s="163"/>
      <c r="Z13" s="159"/>
      <c r="AA13" s="159"/>
      <c r="AB13" s="149"/>
      <c r="AC13" s="103"/>
    </row>
    <row r="14" spans="2:29" x14ac:dyDescent="0.25">
      <c r="B14" s="33" t="s">
        <v>23</v>
      </c>
      <c r="C14" s="164"/>
      <c r="D14" s="164"/>
      <c r="E14" s="164"/>
      <c r="F14" s="164"/>
      <c r="G14" s="164"/>
      <c r="H14" s="164"/>
      <c r="I14" s="164"/>
      <c r="J14" s="164"/>
      <c r="K14" s="149"/>
      <c r="L14" s="149"/>
      <c r="M14" s="149"/>
      <c r="N14" s="149"/>
      <c r="O14" s="149"/>
      <c r="P14" s="149"/>
      <c r="Q14" s="165"/>
      <c r="R14" s="165"/>
      <c r="S14" s="149"/>
      <c r="T14" s="149"/>
      <c r="U14" s="149"/>
      <c r="V14" s="149"/>
      <c r="W14" s="149"/>
      <c r="X14" s="149"/>
      <c r="Y14" s="149"/>
      <c r="Z14" s="149"/>
      <c r="AA14" s="244"/>
      <c r="AB14" s="245"/>
      <c r="AC14" s="157"/>
    </row>
    <row r="15" spans="2:29" x14ac:dyDescent="0.25">
      <c r="B15" s="33" t="s">
        <v>24</v>
      </c>
      <c r="C15" s="166"/>
      <c r="D15" s="167"/>
      <c r="E15" s="168"/>
      <c r="F15" s="169"/>
      <c r="G15" s="169"/>
      <c r="H15" s="170"/>
      <c r="I15" s="171"/>
      <c r="J15" s="171"/>
      <c r="K15" s="172"/>
      <c r="L15" s="172"/>
      <c r="M15" s="172"/>
      <c r="N15" s="170"/>
      <c r="O15" s="173"/>
      <c r="P15" s="57"/>
      <c r="Q15" s="150"/>
      <c r="R15" s="150"/>
      <c r="S15" s="150"/>
      <c r="T15" s="150"/>
      <c r="U15" s="150"/>
      <c r="V15" s="150"/>
      <c r="W15" s="174"/>
      <c r="X15" s="150"/>
      <c r="Y15" s="170"/>
      <c r="Z15" s="243"/>
      <c r="AA15" s="57"/>
      <c r="AB15" s="57"/>
      <c r="AC15" s="103"/>
    </row>
    <row r="16" spans="2:29" x14ac:dyDescent="0.25">
      <c r="B16" s="104" t="s">
        <v>25</v>
      </c>
      <c r="C16" s="175"/>
      <c r="D16" s="176"/>
      <c r="E16" s="164"/>
      <c r="F16" s="164"/>
      <c r="G16" s="164"/>
      <c r="H16" s="149"/>
      <c r="I16" s="177"/>
      <c r="J16" s="177"/>
      <c r="K16" s="149"/>
      <c r="L16" s="149"/>
      <c r="M16" s="149"/>
      <c r="N16" s="149"/>
      <c r="O16" s="149"/>
      <c r="P16" s="149"/>
      <c r="Q16" s="177"/>
      <c r="R16" s="177"/>
      <c r="S16" s="149"/>
      <c r="T16" s="149"/>
      <c r="U16" s="149"/>
      <c r="V16" s="149"/>
      <c r="W16" s="149"/>
      <c r="X16" s="177"/>
      <c r="Y16" s="149"/>
      <c r="Z16" s="177"/>
      <c r="AA16" s="246"/>
      <c r="AB16" s="246"/>
      <c r="AC16" s="247"/>
    </row>
    <row r="17" spans="2:29" x14ac:dyDescent="0.25">
      <c r="B17" s="33" t="s">
        <v>26</v>
      </c>
      <c r="C17" s="178"/>
      <c r="D17" s="179"/>
      <c r="E17" s="180"/>
      <c r="F17" s="181"/>
      <c r="G17" s="181"/>
      <c r="H17" s="103"/>
      <c r="I17" s="181"/>
      <c r="J17" s="181"/>
      <c r="K17" s="103"/>
      <c r="L17" s="103"/>
      <c r="M17" s="103"/>
      <c r="N17" s="103"/>
      <c r="O17" s="103"/>
      <c r="P17" s="103"/>
      <c r="Q17" s="181"/>
      <c r="R17" s="181"/>
      <c r="S17" s="103"/>
      <c r="T17" s="103"/>
      <c r="U17" s="103"/>
      <c r="V17" s="103"/>
      <c r="W17" s="103"/>
      <c r="X17" s="103"/>
      <c r="Y17" s="103"/>
      <c r="Z17" s="181"/>
      <c r="AA17" s="181"/>
      <c r="AB17" s="181"/>
      <c r="AC17" s="103"/>
    </row>
    <row r="18" spans="2:29" x14ac:dyDescent="0.25">
      <c r="B18" s="33" t="s">
        <v>27</v>
      </c>
      <c r="C18" s="182"/>
      <c r="D18" s="145"/>
      <c r="E18" s="183"/>
      <c r="F18" s="183"/>
      <c r="G18" s="183"/>
      <c r="H18" s="148"/>
      <c r="I18" s="57"/>
      <c r="J18" s="57"/>
      <c r="K18" s="103"/>
      <c r="L18" s="103"/>
      <c r="M18" s="148"/>
      <c r="N18" s="148"/>
      <c r="O18" s="148"/>
      <c r="P18" s="148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103"/>
    </row>
    <row r="19" spans="2:29" x14ac:dyDescent="0.25">
      <c r="B19" s="41" t="s">
        <v>8</v>
      </c>
      <c r="C19" s="117">
        <f t="shared" ref="C19:S19" si="1">SUM(C7:C18)</f>
        <v>90</v>
      </c>
      <c r="D19" s="117">
        <f t="shared" si="1"/>
        <v>39</v>
      </c>
      <c r="E19" s="118">
        <f t="shared" si="1"/>
        <v>37</v>
      </c>
      <c r="F19" s="118">
        <f t="shared" si="1"/>
        <v>25</v>
      </c>
      <c r="G19" s="118">
        <f t="shared" si="1"/>
        <v>39</v>
      </c>
      <c r="H19" s="119">
        <f t="shared" si="1"/>
        <v>97</v>
      </c>
      <c r="I19" s="120">
        <f t="shared" si="1"/>
        <v>49</v>
      </c>
      <c r="J19" s="120">
        <f t="shared" si="1"/>
        <v>262</v>
      </c>
      <c r="K19" s="119">
        <f t="shared" si="1"/>
        <v>182</v>
      </c>
      <c r="L19" s="119">
        <f t="shared" si="1"/>
        <v>182</v>
      </c>
      <c r="M19" s="119">
        <f>SUM(M7:M18)</f>
        <v>200</v>
      </c>
      <c r="N19" s="119">
        <f t="shared" ref="N19" si="2">SUM(N7:N18)</f>
        <v>12</v>
      </c>
      <c r="O19" s="119">
        <f t="shared" si="1"/>
        <v>150</v>
      </c>
      <c r="P19" s="119">
        <f t="shared" si="1"/>
        <v>150</v>
      </c>
      <c r="Q19" s="119">
        <f t="shared" si="1"/>
        <v>15</v>
      </c>
      <c r="R19" s="119">
        <f t="shared" si="1"/>
        <v>0</v>
      </c>
      <c r="S19" s="119">
        <f t="shared" si="1"/>
        <v>150</v>
      </c>
      <c r="T19" s="119">
        <f>SUM(T7:T18)</f>
        <v>97</v>
      </c>
      <c r="U19" s="119">
        <f>SUM(U7:U18)</f>
        <v>192</v>
      </c>
      <c r="V19" s="119">
        <f t="shared" ref="V19:AB19" si="3">SUM(V7:V18)</f>
        <v>13</v>
      </c>
      <c r="W19" s="119">
        <f t="shared" si="3"/>
        <v>0</v>
      </c>
      <c r="X19" s="119">
        <f t="shared" si="3"/>
        <v>5</v>
      </c>
      <c r="Y19" s="119">
        <f t="shared" si="3"/>
        <v>0</v>
      </c>
      <c r="Z19" s="119">
        <f t="shared" si="3"/>
        <v>14</v>
      </c>
      <c r="AA19" s="119">
        <f>SUM(AA7:AA18)</f>
        <v>0</v>
      </c>
      <c r="AB19" s="119">
        <f t="shared" si="3"/>
        <v>20</v>
      </c>
      <c r="AC19" s="119">
        <f>SUM(AC7:AC18)</f>
        <v>221</v>
      </c>
    </row>
    <row r="20" spans="2:29" x14ac:dyDescent="0.25">
      <c r="B20" s="96"/>
      <c r="C20" s="97"/>
      <c r="D20" s="96"/>
      <c r="E20" s="290" t="s">
        <v>117</v>
      </c>
      <c r="F20" s="290"/>
      <c r="G20" s="290"/>
      <c r="H20" s="290"/>
      <c r="I20" s="253"/>
      <c r="J20" s="91"/>
      <c r="K20" s="93"/>
      <c r="T20" s="290" t="s">
        <v>117</v>
      </c>
      <c r="U20" s="290"/>
      <c r="V20" s="290"/>
      <c r="W20" s="290"/>
    </row>
    <row r="21" spans="2:29" ht="19.5" customHeight="1" x14ac:dyDescent="0.25">
      <c r="B21" s="283" t="s">
        <v>118</v>
      </c>
      <c r="C21" s="283"/>
      <c r="D21" s="92"/>
      <c r="E21" s="283" t="s">
        <v>119</v>
      </c>
      <c r="F21" s="283"/>
      <c r="G21" s="283"/>
      <c r="H21" s="283"/>
      <c r="I21" s="283"/>
      <c r="J21" s="283" t="s">
        <v>120</v>
      </c>
      <c r="K21" s="283"/>
      <c r="M21" s="282" t="s">
        <v>121</v>
      </c>
      <c r="N21" s="282"/>
      <c r="O21" s="282"/>
      <c r="P21" s="282"/>
      <c r="Q21" s="282"/>
      <c r="R21" s="27"/>
      <c r="S21" s="28"/>
      <c r="T21" s="248" t="s">
        <v>122</v>
      </c>
      <c r="U21" s="248"/>
      <c r="V21" s="249" t="s">
        <v>123</v>
      </c>
      <c r="W21" s="249"/>
      <c r="X21" s="250"/>
      <c r="Y21" s="28"/>
      <c r="Z21" s="28"/>
      <c r="AA21" s="28"/>
      <c r="AB21" s="28"/>
      <c r="AC21" s="28"/>
    </row>
    <row r="22" spans="2:29" x14ac:dyDescent="0.25">
      <c r="B22" s="283" t="s">
        <v>124</v>
      </c>
      <c r="C22" s="283"/>
      <c r="D22" s="92"/>
      <c r="E22" s="283" t="s">
        <v>125</v>
      </c>
      <c r="F22" s="283"/>
      <c r="G22" s="283"/>
      <c r="H22" s="283"/>
      <c r="I22" s="283"/>
      <c r="J22" s="292" t="s">
        <v>126</v>
      </c>
      <c r="K22" s="292"/>
      <c r="M22" s="283" t="s">
        <v>127</v>
      </c>
      <c r="N22" s="283"/>
      <c r="O22" s="283"/>
      <c r="P22" s="283"/>
      <c r="Q22" s="283"/>
      <c r="T22" s="248" t="s">
        <v>128</v>
      </c>
      <c r="U22" s="248"/>
      <c r="V22" s="291" t="s">
        <v>129</v>
      </c>
      <c r="W22" s="291"/>
      <c r="X22" s="291"/>
    </row>
    <row r="23" spans="2:29" x14ac:dyDescent="0.25">
      <c r="B23" s="283" t="s">
        <v>130</v>
      </c>
      <c r="C23" s="283"/>
      <c r="D23" s="92"/>
      <c r="E23" s="38" t="s">
        <v>131</v>
      </c>
      <c r="F23" s="38"/>
      <c r="G23" s="38"/>
      <c r="H23" s="38"/>
      <c r="I23" s="38"/>
      <c r="J23" s="283" t="s">
        <v>132</v>
      </c>
      <c r="K23" s="283"/>
      <c r="M23" s="283" t="s">
        <v>133</v>
      </c>
      <c r="N23" s="283"/>
      <c r="O23" s="283"/>
      <c r="P23" s="283"/>
      <c r="Q23" s="283"/>
      <c r="T23" s="248" t="s">
        <v>134</v>
      </c>
      <c r="U23" s="248"/>
      <c r="V23" s="249" t="s">
        <v>135</v>
      </c>
      <c r="W23" s="249"/>
      <c r="X23" s="251"/>
      <c r="Y23" s="94"/>
      <c r="Z23" s="94"/>
      <c r="AA23" s="94"/>
      <c r="AC23" s="20"/>
    </row>
    <row r="24" spans="2:29" ht="18.75" customHeight="1" x14ac:dyDescent="0.25">
      <c r="B24" s="283" t="s">
        <v>136</v>
      </c>
      <c r="C24" s="283"/>
      <c r="D24" s="92"/>
      <c r="E24" s="283" t="s">
        <v>137</v>
      </c>
      <c r="F24" s="283"/>
      <c r="G24" s="283"/>
      <c r="H24" s="283"/>
      <c r="I24" s="283"/>
      <c r="J24" s="283" t="s">
        <v>138</v>
      </c>
      <c r="K24" s="283"/>
      <c r="L24" s="95"/>
      <c r="M24" s="282" t="s">
        <v>139</v>
      </c>
      <c r="N24" s="282"/>
      <c r="O24" s="282"/>
      <c r="P24" s="282"/>
      <c r="Q24" s="282"/>
      <c r="R24" s="95"/>
      <c r="T24" s="248" t="s">
        <v>140</v>
      </c>
      <c r="U24" s="248"/>
      <c r="V24" s="249" t="s">
        <v>141</v>
      </c>
      <c r="W24" s="249"/>
      <c r="X24" s="252"/>
      <c r="Y24" s="92"/>
      <c r="Z24" s="92"/>
      <c r="AA24" s="92"/>
    </row>
    <row r="25" spans="2:29" ht="22.5" customHeight="1" x14ac:dyDescent="0.25">
      <c r="B25" s="283" t="s">
        <v>142</v>
      </c>
      <c r="C25" s="283"/>
      <c r="D25" s="92"/>
      <c r="E25" s="282" t="s">
        <v>143</v>
      </c>
      <c r="F25" s="282"/>
      <c r="G25" s="282"/>
      <c r="H25" s="282"/>
      <c r="I25" s="282"/>
      <c r="J25" s="283" t="s">
        <v>144</v>
      </c>
      <c r="K25" s="283"/>
      <c r="L25" s="92"/>
      <c r="M25" s="292" t="s">
        <v>145</v>
      </c>
      <c r="N25" s="292"/>
      <c r="O25" s="292"/>
      <c r="P25" s="292"/>
      <c r="Q25" s="292"/>
      <c r="T25" s="248" t="s">
        <v>146</v>
      </c>
      <c r="U25" s="248"/>
      <c r="V25" s="249" t="s">
        <v>147</v>
      </c>
      <c r="W25" s="249"/>
      <c r="X25" s="252"/>
      <c r="Y25" s="92"/>
      <c r="Z25" s="92"/>
      <c r="AA25" s="92"/>
    </row>
    <row r="26" spans="2:29" x14ac:dyDescent="0.25">
      <c r="B26" s="283" t="s">
        <v>148</v>
      </c>
      <c r="C26" s="283"/>
      <c r="D26" s="38"/>
      <c r="E26" s="283" t="s">
        <v>149</v>
      </c>
      <c r="F26" s="283"/>
      <c r="G26" s="283"/>
      <c r="H26" s="283"/>
      <c r="I26" s="283"/>
      <c r="J26" s="91"/>
      <c r="Q26"/>
      <c r="R26"/>
      <c r="W26" s="29"/>
      <c r="X26" s="92"/>
      <c r="Y26" s="92"/>
      <c r="Z26" s="92"/>
      <c r="AA26" s="92"/>
    </row>
    <row r="27" spans="2:29" x14ac:dyDescent="0.25">
      <c r="B27" s="283" t="s">
        <v>112</v>
      </c>
      <c r="C27" s="283"/>
      <c r="D27" s="92"/>
      <c r="E27" s="283" t="s">
        <v>150</v>
      </c>
      <c r="F27" s="283"/>
      <c r="G27" s="283"/>
      <c r="H27" s="283"/>
      <c r="I27" s="283"/>
      <c r="J27" s="91"/>
      <c r="W27" s="29"/>
      <c r="X27" s="92"/>
      <c r="Y27" s="92"/>
      <c r="Z27" s="92"/>
      <c r="AA27" s="92"/>
    </row>
    <row r="28" spans="2:29" ht="15" customHeight="1" x14ac:dyDescent="0.3">
      <c r="B28" s="283" t="s">
        <v>151</v>
      </c>
      <c r="C28" s="283"/>
      <c r="E28" s="282" t="s">
        <v>152</v>
      </c>
      <c r="F28" s="282"/>
      <c r="G28" s="282"/>
      <c r="H28" s="282"/>
      <c r="I28" s="282"/>
      <c r="J28" s="91"/>
      <c r="K28" s="93"/>
      <c r="M28" s="288" t="s">
        <v>14</v>
      </c>
      <c r="N28" s="288"/>
      <c r="O28" s="288"/>
      <c r="P28" s="288"/>
      <c r="Q28" s="288"/>
      <c r="R28" s="288"/>
      <c r="S28" s="288"/>
      <c r="T28" s="288"/>
      <c r="U28" s="105"/>
      <c r="W28" s="29"/>
    </row>
  </sheetData>
  <mergeCells count="38">
    <mergeCell ref="E20:H20"/>
    <mergeCell ref="M23:Q23"/>
    <mergeCell ref="E27:I27"/>
    <mergeCell ref="V22:X22"/>
    <mergeCell ref="T20:W20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  <mergeCell ref="E21:I21"/>
    <mergeCell ref="B25:C25"/>
    <mergeCell ref="B24:C24"/>
    <mergeCell ref="B23:C23"/>
    <mergeCell ref="E25:I25"/>
    <mergeCell ref="Y5:AA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T5:X5"/>
    <mergeCell ref="B27:C27"/>
    <mergeCell ref="B26:C26"/>
  </mergeCell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</vt:vector>
  </HeadingPairs>
  <TitlesOfParts>
    <vt:vector size="8" baseType="lpstr">
      <vt:lpstr>Préstamos de documentos</vt:lpstr>
      <vt:lpstr>Resumen por Trimestre</vt:lpstr>
      <vt:lpstr>Desarrollo de colecciones</vt:lpstr>
      <vt:lpstr>Est. por tipo de usuarios</vt:lpstr>
      <vt:lpstr>Est. por colecciones</vt:lpstr>
      <vt:lpstr>Est. por tipo de documento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2024-04-02T17:35:03Z</dcterms:modified>
  <cp:category/>
  <cp:contentStatus/>
</cp:coreProperties>
</file>