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7C59FD94-C7B6-4E87-94FF-D1765D87A2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umen por Trimestre" sheetId="12" r:id="rId1"/>
    <sheet name="Préstamos de documentos" sheetId="14" r:id="rId2"/>
    <sheet name="Desarrollo de colecciones" sheetId="11" r:id="rId3"/>
    <sheet name="Est. por tipo de usuarios" sheetId="3" r:id="rId4"/>
    <sheet name="Est. por colecciones" sheetId="7" r:id="rId5"/>
    <sheet name="Est. por tipo de documento" sheetId="2" r:id="rId6"/>
    <sheet name="Proc. tecn. y responsabl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8" i="5" l="1"/>
  <c r="AC9" i="5"/>
  <c r="AC10" i="5"/>
  <c r="AC11" i="5"/>
  <c r="AC12" i="5"/>
  <c r="AC7" i="5"/>
  <c r="K9" i="2"/>
  <c r="K10" i="2"/>
  <c r="K11" i="2"/>
  <c r="K12" i="2"/>
  <c r="K13" i="2"/>
  <c r="K14" i="2"/>
  <c r="K15" i="2"/>
  <c r="K16" i="2"/>
  <c r="K17" i="2"/>
  <c r="N20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R22" i="3"/>
  <c r="S22" i="3"/>
  <c r="T13" i="3"/>
  <c r="T14" i="3"/>
  <c r="T15" i="3"/>
  <c r="G8" i="12"/>
  <c r="G9" i="12"/>
  <c r="G10" i="12"/>
  <c r="G7" i="12"/>
  <c r="G11" i="12"/>
  <c r="H10" i="14"/>
  <c r="G10" i="14"/>
  <c r="F10" i="14"/>
  <c r="D11" i="12"/>
  <c r="E10" i="14" l="1"/>
  <c r="D10" i="14"/>
  <c r="O9" i="14"/>
  <c r="O8" i="14"/>
  <c r="O7" i="14"/>
  <c r="O6" i="14"/>
  <c r="O10" i="14" s="1"/>
  <c r="C10" i="14"/>
  <c r="C11" i="12"/>
  <c r="K8" i="2"/>
  <c r="T12" i="3"/>
  <c r="Q22" i="3"/>
  <c r="K7" i="2"/>
  <c r="T11" i="3"/>
  <c r="K6" i="2"/>
  <c r="T10" i="3"/>
  <c r="N19" i="5"/>
  <c r="M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L20" i="7"/>
  <c r="K20" i="7"/>
  <c r="J20" i="7"/>
  <c r="I20" i="7"/>
  <c r="H20" i="7"/>
  <c r="G34" i="11"/>
  <c r="H34" i="11"/>
  <c r="I34" i="11"/>
  <c r="I35" i="11" s="1"/>
  <c r="F34" i="11"/>
  <c r="G20" i="7"/>
  <c r="F20" i="7"/>
  <c r="E20" i="7"/>
  <c r="D20" i="7"/>
  <c r="G33" i="11"/>
  <c r="H33" i="11"/>
  <c r="I33" i="11"/>
  <c r="AC19" i="5" l="1"/>
  <c r="H35" i="11"/>
  <c r="G35" i="11"/>
  <c r="J18" i="2"/>
  <c r="I18" i="2"/>
  <c r="H18" i="2"/>
  <c r="G18" i="2"/>
  <c r="F18" i="2"/>
  <c r="E18" i="2"/>
  <c r="D18" i="2"/>
  <c r="C18" i="2"/>
  <c r="F33" i="11" l="1"/>
  <c r="F35" i="11" s="1"/>
  <c r="C20" i="7"/>
  <c r="I22" i="3"/>
  <c r="K18" i="2"/>
  <c r="B20" i="7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<sst xmlns="http://schemas.openxmlformats.org/spreadsheetml/2006/main" count="283" uniqueCount="155">
  <si>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</si>
  <si>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</si>
  <si>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</si>
  <si>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</si>
  <si>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</si>
  <si>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</si>
  <si>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</si>
  <si>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</si>
  <si>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</si>
  <si>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</si>
  <si>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</si>
  <si>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</si>
  <si>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</si>
  <si>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</si>
  <si>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2/4/2024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</si>
  <si>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</si>
  <si>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</si>
  <si>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</si>
  <si>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</si>
  <si>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</si>
  <si>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</si>
  <si>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</si>
  <si>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</si>
  <si>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</si>
  <si>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</si>
  <si>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</si>
  <si>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</si>
  <si>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</si>
  <si>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</si>
  <si>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</si>
  <si>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</si>
  <si>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</si>
  <si>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</si>
  <si>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</si>
  <si>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</si>
  <si>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</si>
  <si>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</si>
  <si>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</si>
  <si>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</si>
  <si>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</si>
  <si>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</si>
  <si>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</si>
  <si>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</si>
  <si>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</si>
  <si>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</si>
  <si>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</si>
  <si>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</si>
  <si>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</si>
  <si>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</si>
  <si>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</si>
  <si>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</si>
  <si>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</si>
  <si>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</si>
  <si>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</si>
  <si>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</si>
  <si>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</si>
  <si>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</si>
  <si>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</si>
  <si>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</si>
  <si>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</si>
  <si>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</si>
  <si>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</si>
  <si>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</si>
  <si>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</si>
  <si>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</si>
  <si>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</si>
  <si>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</si>
  <si>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</si>
  <si>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</si>
  <si>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</si>
  <si>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</si>
  <si>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</si>
  <si>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</si>
  <si>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</si>
  <si>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</si>
  <si>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</si>
  <si>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</si>
  <si>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</si>
  <si>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</si>
  <si>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</si>
  <si>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</si>
  <si>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</si>
  <si>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</si>
  <si>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</si>
  <si>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</si>
  <si>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</si>
  <si>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</si>
  <si>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</si>
  <si>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</si>
  <si>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</si>
  <si>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</si>
  <si>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</si>
  <si>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</si>
  <si>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</si>
  <si>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</si>
  <si>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</si>
  <si>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</si>
  <si>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</si>
  <si>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</si>
  <si>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</si>
  <si>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</si>
  <si>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</si>
  <si>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</si>
  <si>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</si>
  <si>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</si>
  <si>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</si>
  <si>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</si>
  <si>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</si>
  <si>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</si>
  <si>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</si>
  <si>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</si>
  <si>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</si>
  <si>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</si>
  <si>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</si>
  <si>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</si>
  <si>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</si>
  <si>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</si>
  <si>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</si>
  <si>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</si>
  <si>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</si>
  <si>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</si>
  <si>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</si>
  <si>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</si>
  <si>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</si>
  <si>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</si>
  <si>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</si>
  <si>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</si>
  <si>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</si>
  <si>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</si>
  <si>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</si>
  <si>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</si>
  <si>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</si>
  <si>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</si>
  <si>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</si>
  <si>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</si>
  <si>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</si>
  <si>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</si>
  <si>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</si>
  <si>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</si>
  <si>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</si>
  <si>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</si>
  <si>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</si>
  <si>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</si>
  <si>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</si>
  <si>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</si>
  <si>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</si>
  <si>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</si>
  <si>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</si>
  <si>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</si>
  <si>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</si>
  <si>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</si>
  <si>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</si>
  <si>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</si>
  <si>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A.Beltré 2/7/2024</t>
  </si>
  <si>
    <t>A.Beltré  2/7/2024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</si>
</sst>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9"/>
      <color theme="1"/>
      <name val="Arial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Arial"/>
    </font>
    <font>
      <sz val="11"/>
      <color rgb="FF000000"/>
      <name val="Aptos Narrow"/>
      <charset val="1"/>
    </font>
    <font>
      <sz val="14"/>
      <color theme="1"/>
      <name val="Arial Unicode MS"/>
    </font>
    <font>
      <sz val="12"/>
      <color theme="1"/>
      <name val="Arial Unicode MS"/>
    </font>
    <font>
      <sz val="11"/>
      <color theme="1"/>
      <name val="Aptos Narrow"/>
      <charset val="1"/>
    </font>
    <font>
      <i/>
      <sz val="11"/>
      <color theme="1"/>
      <name val="Arial Unicode MS"/>
      <family val="2"/>
    </font>
    <font>
      <sz val="8"/>
      <color theme="1"/>
      <name val="Arial"/>
    </font>
    <font>
      <sz val="10"/>
      <color theme="1"/>
      <name val="Arial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Tahoma"/>
      <family val="2"/>
    </font>
    <font>
      <sz val="10"/>
      <color theme="1"/>
      <name val="Tahoma"/>
      <family val="2"/>
    </font>
    <font>
      <u/>
      <sz val="9"/>
      <color theme="1"/>
      <name val="Tahoma"/>
      <family val="2"/>
    </font>
    <font>
      <sz val="11"/>
      <name val="Arial Unicode MS"/>
      <family val="2"/>
    </font>
    <font>
      <sz val="11"/>
      <color rgb="FF000000"/>
      <name val="Calibri"/>
      <family val="2"/>
    </font>
    <font>
      <sz val="11"/>
      <color rgb="FF000000"/>
      <name val="Arial Unicode MS"/>
      <family val="2"/>
    </font>
    <font>
      <sz val="9"/>
      <name val="Tahoma"/>
    </font>
    <font>
      <sz val="10"/>
      <name val="Tahoma"/>
      <family val="2"/>
    </font>
    <font>
      <sz val="9"/>
      <name val="Arial"/>
      <family val="2"/>
    </font>
    <font>
      <sz val="11"/>
      <color rgb="FF242424"/>
      <name val="Calibri"/>
      <family val="2"/>
      <charset val="1"/>
    </font>
    <font>
      <sz val="11"/>
      <color rgb="FF242424"/>
      <name val="Calibri"/>
      <charset val="1"/>
    </font>
    <font>
      <sz val="10"/>
      <name val="Tahoma"/>
    </font>
    <font>
      <sz val="9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/>
    <xf numFmtId="14" fontId="0" fillId="0" borderId="0" xfId="0" applyNumberFormat="1"/>
    <xf numFmtId="0" fontId="3" fillId="0" borderId="0" xfId="1" applyFont="1" applyAlignment="1">
      <alignment horizontal="center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2" fillId="0" borderId="0" xfId="1" applyFont="1"/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/>
    <xf numFmtId="0" fontId="0" fillId="0" borderId="0" xfId="0" applyAlignment="1">
      <alignment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14" fillId="0" borderId="0" xfId="0" applyFont="1"/>
    <xf numFmtId="3" fontId="6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  <xf numFmtId="0" fontId="26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33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 wrapText="1"/>
    </xf>
    <xf numFmtId="0" fontId="33" fillId="0" borderId="0" xfId="1" applyFont="1" applyAlignment="1">
      <alignment horizontal="center" vertical="top" wrapText="1"/>
    </xf>
    <xf numFmtId="0" fontId="33" fillId="0" borderId="0" xfId="1" applyFont="1" applyAlignment="1">
      <alignment horizont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34" fillId="0" borderId="0" xfId="1" applyFont="1" applyAlignment="1">
      <alignment horizontal="center"/>
    </xf>
    <xf numFmtId="0" fontId="17" fillId="0" borderId="0" xfId="1" applyFont="1" applyAlignment="1">
      <alignment horizontal="center"/>
    </xf>
    <xf numFmtId="0" fontId="12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0" xfId="1" applyFont="1" applyAlignment="1">
      <alignment horizontal="right"/>
    </xf>
    <xf numFmtId="0" fontId="31" fillId="0" borderId="0" xfId="1" applyFont="1" applyAlignment="1">
      <alignment horizontal="center"/>
    </xf>
    <xf numFmtId="0" fontId="3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3" fillId="0" borderId="0" xfId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35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3" fontId="8" fillId="2" borderId="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3" fontId="10" fillId="0" borderId="0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7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40" fillId="2" borderId="0" xfId="1" applyFont="1" applyFill="1" applyBorder="1" applyAlignment="1">
      <alignment horizontal="center"/>
    </xf>
    <xf numFmtId="0" fontId="44" fillId="2" borderId="0" xfId="0" applyFont="1" applyFill="1" applyBorder="1" applyAlignment="1">
      <alignment horizontal="center"/>
    </xf>
    <xf numFmtId="0" fontId="40" fillId="2" borderId="0" xfId="0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0" fillId="0" borderId="0" xfId="1" applyFont="1" applyBorder="1" applyAlignment="1">
      <alignment horizontal="center"/>
    </xf>
    <xf numFmtId="0" fontId="40" fillId="0" borderId="0" xfId="1" applyFont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41" fillId="2" borderId="0" xfId="1" applyFont="1" applyFill="1" applyBorder="1" applyAlignment="1">
      <alignment horizontal="center"/>
    </xf>
    <xf numFmtId="0" fontId="45" fillId="2" borderId="0" xfId="0" applyFont="1" applyFill="1" applyBorder="1" applyAlignment="1">
      <alignment horizontal="center"/>
    </xf>
    <xf numFmtId="0" fontId="41" fillId="2" borderId="0" xfId="0" applyFont="1" applyFill="1" applyBorder="1" applyAlignment="1">
      <alignment horizontal="center"/>
    </xf>
    <xf numFmtId="0" fontId="41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/>
    </xf>
    <xf numFmtId="0" fontId="41" fillId="0" borderId="0" xfId="1" applyFont="1" applyBorder="1" applyAlignment="1">
      <alignment horizontal="center"/>
    </xf>
    <xf numFmtId="0" fontId="39" fillId="2" borderId="0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43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37" fillId="3" borderId="0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L14"/>
  <sheetViews>
    <sheetView tabSelected="1" zoomScaleNormal="100" workbookViewId="0">
      <selection activeCell="B1" sqref="B1:H1"/>
    </sheetView>
  </sheetViews>
  <sheetFormatPr baseColWidth="10" defaultColWidth="9.140625" defaultRowHeight="15" x14ac:dyDescent="0.25"/>
  <cols>
    <col min="1" max="1" width="11.28515625" customWidth="1"/>
    <col min="2" max="2" width="20.42578125" customWidth="1"/>
    <col min="3" max="3" width="8.28515625" customWidth="1"/>
    <col min="4" max="4" width="7.42578125" customWidth="1"/>
    <col min="5" max="5" width="6.28515625" customWidth="1"/>
    <col min="6" max="6" width="8.85546875" customWidth="1"/>
    <col min="7" max="7" width="12.140625" customWidth="1"/>
    <col min="8" max="8" width="10.42578125" customWidth="1"/>
    <col min="9" max="258" width="11.42578125" customWidth="1"/>
  </cols>
  <sheetData>
    <row r="1" spans="2:12" ht="20.25" customHeight="1" x14ac:dyDescent="0.25">
      <c r="B1" s="80" t="s">
        <v>0</v>
      </c>
      <c r="C1" s="80"/>
      <c r="D1" s="80"/>
      <c r="E1" s="80"/>
      <c r="F1" s="80"/>
      <c r="G1" s="80"/>
      <c r="H1" s="80"/>
      <c r="I1" s="3"/>
      <c r="J1" s="3"/>
      <c r="K1" s="3"/>
      <c r="L1" s="3"/>
    </row>
    <row r="2" spans="2:12" ht="32.25" customHeight="1" x14ac:dyDescent="0.25">
      <c r="B2" s="81" t="s">
        <v>1</v>
      </c>
      <c r="C2" s="81"/>
      <c r="D2" s="81"/>
      <c r="E2" s="81"/>
      <c r="F2" s="81"/>
      <c r="G2" s="81"/>
      <c r="H2" s="81"/>
      <c r="I2" s="7"/>
      <c r="J2" s="7"/>
      <c r="K2" s="7"/>
      <c r="L2" s="7"/>
    </row>
    <row r="3" spans="2:12" ht="17.25" x14ac:dyDescent="0.3">
      <c r="B3" s="82" t="s">
        <v>2</v>
      </c>
      <c r="C3" s="82"/>
      <c r="D3" s="82"/>
      <c r="E3" s="82"/>
      <c r="F3" s="82"/>
      <c r="G3" s="82"/>
      <c r="H3" s="82"/>
      <c r="I3" s="7"/>
      <c r="J3" s="7"/>
      <c r="K3" s="7"/>
      <c r="L3" s="7"/>
    </row>
    <row r="4" spans="2:12" ht="17.25" x14ac:dyDescent="0.3">
      <c r="B4" s="82" t="s">
        <v>3</v>
      </c>
      <c r="C4" s="82"/>
      <c r="D4" s="82"/>
      <c r="E4" s="82"/>
      <c r="F4" s="82"/>
      <c r="G4" s="82"/>
      <c r="H4" s="82"/>
      <c r="I4" s="8"/>
      <c r="J4" s="8"/>
      <c r="K4" s="8"/>
      <c r="L4" s="8"/>
    </row>
    <row r="5" spans="2:12" ht="15" customHeight="1" x14ac:dyDescent="0.25">
      <c r="B5" s="83" t="s">
        <v>2</v>
      </c>
      <c r="C5" s="83" t="s">
        <v>4</v>
      </c>
      <c r="D5" s="83" t="s">
        <v>5</v>
      </c>
      <c r="E5" s="83" t="s">
        <v>6</v>
      </c>
      <c r="F5" s="83" t="s">
        <v>7</v>
      </c>
      <c r="G5" s="83" t="s">
        <v>8</v>
      </c>
    </row>
    <row r="6" spans="2:12" ht="16.5" customHeight="1" x14ac:dyDescent="0.25">
      <c r="B6" s="83"/>
      <c r="C6" s="83"/>
      <c r="D6" s="83"/>
      <c r="E6" s="83"/>
      <c r="F6" s="83"/>
      <c r="G6" s="83"/>
    </row>
    <row r="7" spans="2:12" ht="41.25" customHeight="1" x14ac:dyDescent="0.25">
      <c r="B7" s="28" t="s">
        <v>9</v>
      </c>
      <c r="C7" s="29">
        <v>534</v>
      </c>
      <c r="D7" s="102">
        <v>774</v>
      </c>
      <c r="E7" s="29"/>
      <c r="F7" s="31"/>
      <c r="G7" s="32">
        <f>SUM(C7:F7)</f>
        <v>1308</v>
      </c>
    </row>
    <row r="8" spans="2:12" ht="18" customHeight="1" x14ac:dyDescent="0.25">
      <c r="B8" s="33" t="s">
        <v>10</v>
      </c>
      <c r="C8" s="29">
        <v>45</v>
      </c>
      <c r="D8" s="103">
        <v>269</v>
      </c>
      <c r="E8" s="31"/>
      <c r="F8" s="31"/>
      <c r="G8" s="32">
        <f t="shared" ref="G8:G10" si="0">SUM(C8:F8)</f>
        <v>314</v>
      </c>
    </row>
    <row r="9" spans="2:12" x14ac:dyDescent="0.25">
      <c r="B9" s="33" t="s">
        <v>11</v>
      </c>
      <c r="C9" s="29">
        <v>285</v>
      </c>
      <c r="D9" s="103">
        <v>664</v>
      </c>
      <c r="E9" s="31"/>
      <c r="F9" s="31"/>
      <c r="G9" s="32">
        <f t="shared" si="0"/>
        <v>949</v>
      </c>
    </row>
    <row r="10" spans="2:12" x14ac:dyDescent="0.25">
      <c r="B10" s="33" t="s">
        <v>12</v>
      </c>
      <c r="C10" s="29">
        <v>190</v>
      </c>
      <c r="D10" s="104">
        <v>487</v>
      </c>
      <c r="E10" s="29"/>
      <c r="F10" s="29"/>
      <c r="G10" s="32">
        <f t="shared" si="0"/>
        <v>677</v>
      </c>
    </row>
    <row r="11" spans="2:12" x14ac:dyDescent="0.25">
      <c r="B11" s="33" t="s">
        <v>13</v>
      </c>
      <c r="C11" s="34">
        <f>SUM(C7:C10)</f>
        <v>1054</v>
      </c>
      <c r="D11" s="105">
        <f>SUM(D7:D10)</f>
        <v>2194</v>
      </c>
      <c r="E11" s="34"/>
      <c r="F11" s="34"/>
      <c r="G11" s="35">
        <f>SUM(C11:F11)</f>
        <v>3248</v>
      </c>
    </row>
    <row r="13" spans="2:12" x14ac:dyDescent="0.25">
      <c r="B13" s="9" t="s">
        <v>153</v>
      </c>
      <c r="J13" s="11"/>
    </row>
    <row r="14" spans="2:12" x14ac:dyDescent="0.25">
      <c r="C14" s="11"/>
      <c r="J14" s="11"/>
    </row>
  </sheetData>
  <mergeCells count="10">
    <mergeCell ref="B1:H1"/>
    <mergeCell ref="B2:H2"/>
    <mergeCell ref="B3:H3"/>
    <mergeCell ref="B4:H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1:O13"/>
  <sheetViews>
    <sheetView zoomScaleNormal="100" workbookViewId="0">
      <selection activeCell="I17" sqref="I17"/>
    </sheetView>
  </sheetViews>
  <sheetFormatPr baseColWidth="10" defaultColWidth="9.140625" defaultRowHeight="15" x14ac:dyDescent="0.25"/>
  <cols>
    <col min="1" max="1" width="3.7109375" customWidth="1"/>
    <col min="2" max="2" width="25.85546875" customWidth="1"/>
    <col min="3" max="3" width="5.85546875" customWidth="1"/>
    <col min="4" max="4" width="5" customWidth="1"/>
    <col min="5" max="5" width="6" customWidth="1"/>
    <col min="6" max="6" width="5.28515625" customWidth="1"/>
    <col min="7" max="8" width="6" customWidth="1"/>
    <col min="9" max="9" width="5.5703125" customWidth="1"/>
    <col min="10" max="10" width="6.7109375" customWidth="1"/>
    <col min="11" max="11" width="5.85546875" customWidth="1"/>
    <col min="12" max="12" width="5.28515625" customWidth="1"/>
    <col min="13" max="13" width="5.42578125" customWidth="1"/>
    <col min="14" max="14" width="5" customWidth="1"/>
    <col min="15" max="15" width="7.5703125" style="2" customWidth="1"/>
    <col min="16" max="257" width="11.42578125" customWidth="1"/>
  </cols>
  <sheetData>
    <row r="1" spans="2:15" ht="20.25" customHeight="1" x14ac:dyDescent="0.25">
      <c r="B1" s="80" t="s">
        <v>0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2:15" ht="33.75" customHeight="1" x14ac:dyDescent="0.25">
      <c r="B2" s="81" t="s">
        <v>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2:15" ht="20.25" x14ac:dyDescent="0.25">
      <c r="B3" s="84" t="s">
        <v>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</row>
    <row r="4" spans="2:15" ht="17.25" x14ac:dyDescent="0.3">
      <c r="B4" s="82" t="s">
        <v>3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2:15" ht="21" customHeight="1" x14ac:dyDescent="0.25"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13" t="s">
        <v>25</v>
      </c>
      <c r="M5" s="7" t="s">
        <v>26</v>
      </c>
      <c r="N5" s="7" t="s">
        <v>27</v>
      </c>
      <c r="O5" s="13" t="s">
        <v>28</v>
      </c>
    </row>
    <row r="6" spans="2:15" ht="27.75" customHeight="1" x14ac:dyDescent="0.25">
      <c r="B6" s="28" t="s">
        <v>9</v>
      </c>
      <c r="C6" s="29">
        <v>275</v>
      </c>
      <c r="D6" s="30">
        <v>176</v>
      </c>
      <c r="E6" s="29">
        <v>83</v>
      </c>
      <c r="F6" s="103">
        <v>232</v>
      </c>
      <c r="G6" s="106">
        <v>158</v>
      </c>
      <c r="H6" s="107">
        <v>384</v>
      </c>
      <c r="I6" s="26"/>
      <c r="J6" s="26"/>
      <c r="K6" s="26"/>
      <c r="L6" s="26"/>
      <c r="M6" s="26"/>
      <c r="N6" s="26"/>
      <c r="O6" s="36">
        <f>SUM(C6:N6)</f>
        <v>1308</v>
      </c>
    </row>
    <row r="7" spans="2:15" ht="18" customHeight="1" x14ac:dyDescent="0.25">
      <c r="B7" s="33" t="s">
        <v>10</v>
      </c>
      <c r="C7" s="29">
        <v>39</v>
      </c>
      <c r="D7" s="31">
        <v>6</v>
      </c>
      <c r="E7" s="31">
        <v>0</v>
      </c>
      <c r="F7" s="103">
        <v>46</v>
      </c>
      <c r="G7" s="106">
        <v>40</v>
      </c>
      <c r="H7" s="108">
        <v>183</v>
      </c>
      <c r="O7" s="37">
        <f>SUM(C7:N7)</f>
        <v>314</v>
      </c>
    </row>
    <row r="8" spans="2:15" x14ac:dyDescent="0.25">
      <c r="B8" s="33" t="s">
        <v>11</v>
      </c>
      <c r="C8" s="29">
        <v>149</v>
      </c>
      <c r="D8" s="31">
        <v>96</v>
      </c>
      <c r="E8" s="31">
        <v>40</v>
      </c>
      <c r="F8" s="103">
        <v>201</v>
      </c>
      <c r="G8" s="106">
        <v>161</v>
      </c>
      <c r="H8" s="108">
        <v>302</v>
      </c>
      <c r="O8" s="37">
        <f>SUM(C8:N8)</f>
        <v>949</v>
      </c>
    </row>
    <row r="9" spans="2:15" x14ac:dyDescent="0.25">
      <c r="B9" s="33" t="s">
        <v>12</v>
      </c>
      <c r="C9" s="29">
        <v>66</v>
      </c>
      <c r="D9" s="29">
        <v>89</v>
      </c>
      <c r="E9" s="29">
        <v>35</v>
      </c>
      <c r="F9" s="104">
        <v>130</v>
      </c>
      <c r="G9" s="106">
        <v>93</v>
      </c>
      <c r="H9" s="108">
        <v>264</v>
      </c>
      <c r="O9" s="37">
        <f>SUM(C9:N9)</f>
        <v>677</v>
      </c>
    </row>
    <row r="10" spans="2:15" x14ac:dyDescent="0.25">
      <c r="B10" s="33" t="s">
        <v>13</v>
      </c>
      <c r="C10" s="34">
        <f>SUM(C6:C9)</f>
        <v>529</v>
      </c>
      <c r="D10" s="34">
        <f>SUM(D6:D9)</f>
        <v>367</v>
      </c>
      <c r="E10" s="34">
        <f>SUM(E6:E9)</f>
        <v>158</v>
      </c>
      <c r="F10" s="105">
        <f>SUM(F6:F9)</f>
        <v>609</v>
      </c>
      <c r="G10" s="109">
        <f>SUM(G6:G9)</f>
        <v>452</v>
      </c>
      <c r="H10" s="105">
        <f>SUM(H6:H9)</f>
        <v>1133</v>
      </c>
      <c r="I10" s="34"/>
      <c r="J10" s="34"/>
      <c r="K10" s="34"/>
      <c r="L10" s="34"/>
      <c r="M10" s="34"/>
      <c r="N10" s="34"/>
      <c r="O10" s="34">
        <f>SUM(O6:O9)</f>
        <v>3248</v>
      </c>
    </row>
    <row r="12" spans="2:15" x14ac:dyDescent="0.25">
      <c r="B12" s="9" t="s">
        <v>153</v>
      </c>
      <c r="J12" s="11"/>
    </row>
    <row r="13" spans="2:15" x14ac:dyDescent="0.25">
      <c r="C13" s="11"/>
      <c r="J13" s="11"/>
    </row>
  </sheetData>
  <mergeCells count="4">
    <mergeCell ref="B1:O1"/>
    <mergeCell ref="B2:O2"/>
    <mergeCell ref="B3:O3"/>
    <mergeCell ref="B4:O4"/>
  </mergeCells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topLeftCell="A7" zoomScaleNormal="100" zoomScaleSheetLayoutView="100" workbookViewId="0">
      <selection activeCell="L28" sqref="L28"/>
    </sheetView>
  </sheetViews>
  <sheetFormatPr baseColWidth="10" defaultColWidth="11.42578125" defaultRowHeight="12.6" customHeight="1" x14ac:dyDescent="0.25"/>
  <cols>
    <col min="1" max="1" width="11.42578125" style="1"/>
    <col min="2" max="2" width="6.42578125" style="1" customWidth="1"/>
    <col min="3" max="3" width="3.140625" style="1" hidden="1" customWidth="1"/>
    <col min="4" max="4" width="10" style="4" customWidth="1"/>
    <col min="5" max="5" width="14.5703125" style="5" customWidth="1"/>
    <col min="6" max="6" width="10.42578125" style="5" customWidth="1"/>
    <col min="7" max="7" width="9" style="5" customWidth="1"/>
    <col min="8" max="8" width="10.7109375" style="1" customWidth="1"/>
    <col min="9" max="9" width="10.28515625" style="5" customWidth="1"/>
    <col min="10" max="10" width="8.42578125" style="1" customWidth="1"/>
    <col min="11" max="16384" width="11.42578125" style="1"/>
  </cols>
  <sheetData>
    <row r="4" spans="3:9" ht="15" customHeight="1" x14ac:dyDescent="0.25">
      <c r="D4" s="80" t="s">
        <v>0</v>
      </c>
      <c r="E4" s="80"/>
      <c r="F4" s="80"/>
      <c r="G4" s="80"/>
      <c r="H4" s="80"/>
      <c r="I4" s="80"/>
    </row>
    <row r="5" spans="3:9" ht="33.75" customHeight="1" x14ac:dyDescent="0.25">
      <c r="C5" s="83" t="s">
        <v>29</v>
      </c>
      <c r="D5" s="83"/>
      <c r="E5" s="83"/>
      <c r="F5" s="83"/>
      <c r="G5" s="83"/>
      <c r="H5" s="83"/>
      <c r="I5" s="83"/>
    </row>
    <row r="6" spans="3:9" ht="15" customHeight="1" x14ac:dyDescent="0.25">
      <c r="C6" s="88" t="s">
        <v>2</v>
      </c>
      <c r="D6" s="88"/>
      <c r="E6" s="88"/>
      <c r="F6" s="88"/>
      <c r="G6" s="88"/>
      <c r="H6" s="88"/>
      <c r="I6" s="88"/>
    </row>
    <row r="7" spans="3:9" ht="12" customHeight="1" x14ac:dyDescent="0.3">
      <c r="D7" s="87" t="s">
        <v>30</v>
      </c>
      <c r="E7" s="87"/>
      <c r="F7" s="87"/>
      <c r="G7" s="87"/>
      <c r="H7" s="87"/>
      <c r="I7" s="18" t="s">
        <v>31</v>
      </c>
    </row>
    <row r="8" spans="3:9" ht="32.25" customHeight="1" x14ac:dyDescent="0.25">
      <c r="D8" s="39" t="s">
        <v>32</v>
      </c>
      <c r="E8" s="40" t="s">
        <v>33</v>
      </c>
      <c r="F8" s="39" t="s">
        <v>34</v>
      </c>
      <c r="G8" s="39" t="s">
        <v>35</v>
      </c>
      <c r="H8" s="39" t="s">
        <v>36</v>
      </c>
      <c r="I8" s="40" t="s">
        <v>37</v>
      </c>
    </row>
    <row r="9" spans="3:9" ht="19.5" customHeight="1" x14ac:dyDescent="0.3">
      <c r="D9" s="85" t="s">
        <v>38</v>
      </c>
      <c r="E9" s="8" t="s">
        <v>39</v>
      </c>
      <c r="F9" s="6">
        <v>41</v>
      </c>
      <c r="G9" s="6">
        <v>16</v>
      </c>
      <c r="H9" s="6">
        <v>30</v>
      </c>
      <c r="I9" s="6">
        <v>16</v>
      </c>
    </row>
    <row r="10" spans="3:9" ht="19.5" customHeight="1" x14ac:dyDescent="0.3">
      <c r="D10" s="85"/>
      <c r="E10" s="8" t="s">
        <v>40</v>
      </c>
      <c r="F10" s="6">
        <v>0</v>
      </c>
      <c r="G10" s="6">
        <v>0</v>
      </c>
      <c r="H10" s="6">
        <v>0</v>
      </c>
      <c r="I10" s="6">
        <v>0</v>
      </c>
    </row>
    <row r="11" spans="3:9" ht="13.5" customHeight="1" x14ac:dyDescent="0.3">
      <c r="D11" s="85" t="s">
        <v>41</v>
      </c>
      <c r="E11" s="8" t="s">
        <v>39</v>
      </c>
      <c r="F11" s="6">
        <v>23</v>
      </c>
      <c r="G11" s="6">
        <v>1</v>
      </c>
      <c r="H11" s="6">
        <v>28</v>
      </c>
      <c r="I11" s="6">
        <v>15</v>
      </c>
    </row>
    <row r="12" spans="3:9" ht="13.5" customHeight="1" x14ac:dyDescent="0.3">
      <c r="D12" s="85"/>
      <c r="E12" s="8" t="s">
        <v>40</v>
      </c>
      <c r="F12" s="6">
        <v>0</v>
      </c>
      <c r="G12" s="6">
        <v>0</v>
      </c>
      <c r="H12" s="6">
        <v>0</v>
      </c>
      <c r="I12" s="6">
        <v>0</v>
      </c>
    </row>
    <row r="13" spans="3:9" ht="13.5" customHeight="1" x14ac:dyDescent="0.3">
      <c r="D13" s="85" t="s">
        <v>42</v>
      </c>
      <c r="E13" s="8" t="s">
        <v>39</v>
      </c>
      <c r="F13" s="6">
        <v>9</v>
      </c>
      <c r="G13" s="6">
        <v>0</v>
      </c>
      <c r="H13" s="6">
        <v>12</v>
      </c>
      <c r="I13" s="6">
        <v>7</v>
      </c>
    </row>
    <row r="14" spans="3:9" ht="13.5" customHeight="1" x14ac:dyDescent="0.3">
      <c r="D14" s="85"/>
      <c r="E14" s="8" t="s">
        <v>40</v>
      </c>
      <c r="F14" s="6">
        <v>0</v>
      </c>
      <c r="G14" s="6">
        <v>0</v>
      </c>
      <c r="H14" s="6">
        <v>0</v>
      </c>
      <c r="I14" s="6">
        <v>0</v>
      </c>
    </row>
    <row r="15" spans="3:9" ht="13.5" customHeight="1" x14ac:dyDescent="0.3">
      <c r="D15" s="87" t="s">
        <v>19</v>
      </c>
      <c r="E15" s="8" t="s">
        <v>39</v>
      </c>
      <c r="F15" s="110">
        <v>98</v>
      </c>
      <c r="G15" s="110">
        <v>1</v>
      </c>
      <c r="H15" s="110">
        <v>0</v>
      </c>
      <c r="I15" s="110">
        <v>0</v>
      </c>
    </row>
    <row r="16" spans="3:9" ht="13.5" customHeight="1" x14ac:dyDescent="0.3">
      <c r="D16" s="87"/>
      <c r="E16" s="8" t="s">
        <v>40</v>
      </c>
      <c r="F16" s="110"/>
      <c r="G16" s="110"/>
      <c r="H16" s="110"/>
      <c r="I16" s="110"/>
    </row>
    <row r="17" spans="4:9" ht="13.5" customHeight="1" x14ac:dyDescent="0.3">
      <c r="D17" s="85" t="s">
        <v>20</v>
      </c>
      <c r="E17" s="8" t="s">
        <v>39</v>
      </c>
      <c r="F17" s="110">
        <v>29</v>
      </c>
      <c r="G17" s="110">
        <v>13</v>
      </c>
      <c r="H17" s="110">
        <v>0</v>
      </c>
      <c r="I17" s="110">
        <v>0</v>
      </c>
    </row>
    <row r="18" spans="4:9" ht="13.5" customHeight="1" x14ac:dyDescent="0.3">
      <c r="D18" s="85"/>
      <c r="E18" s="8" t="s">
        <v>40</v>
      </c>
      <c r="F18" s="110">
        <v>0</v>
      </c>
      <c r="G18" s="110">
        <v>8</v>
      </c>
      <c r="H18" s="110">
        <v>0</v>
      </c>
      <c r="I18" s="110">
        <v>0</v>
      </c>
    </row>
    <row r="19" spans="4:9" ht="13.5" customHeight="1" x14ac:dyDescent="0.3">
      <c r="D19" s="85" t="s">
        <v>21</v>
      </c>
      <c r="E19" s="8" t="s">
        <v>39</v>
      </c>
      <c r="F19" s="110">
        <v>58</v>
      </c>
      <c r="G19" s="110">
        <v>0</v>
      </c>
      <c r="H19" s="110">
        <v>0</v>
      </c>
      <c r="I19" s="110">
        <v>0</v>
      </c>
    </row>
    <row r="20" spans="4:9" ht="11.25" customHeight="1" x14ac:dyDescent="0.3">
      <c r="D20" s="85"/>
      <c r="E20" s="8" t="s">
        <v>40</v>
      </c>
      <c r="F20" s="110">
        <v>0</v>
      </c>
      <c r="G20" s="110">
        <v>0</v>
      </c>
      <c r="H20" s="110">
        <v>0</v>
      </c>
      <c r="I20" s="110">
        <v>0</v>
      </c>
    </row>
    <row r="21" spans="4:9" ht="12.6" customHeight="1" x14ac:dyDescent="0.3">
      <c r="D21" s="85" t="s">
        <v>22</v>
      </c>
      <c r="E21" s="8" t="s">
        <v>39</v>
      </c>
      <c r="F21" s="6"/>
      <c r="G21" s="6"/>
      <c r="H21" s="6"/>
      <c r="I21" s="6"/>
    </row>
    <row r="22" spans="4:9" ht="12.6" customHeight="1" x14ac:dyDescent="0.3">
      <c r="D22" s="85"/>
      <c r="E22" s="8" t="s">
        <v>40</v>
      </c>
      <c r="F22" s="6"/>
      <c r="G22" s="6"/>
      <c r="H22" s="6"/>
      <c r="I22" s="6"/>
    </row>
    <row r="23" spans="4:9" ht="12.6" customHeight="1" x14ac:dyDescent="0.3">
      <c r="D23" s="85" t="s">
        <v>43</v>
      </c>
      <c r="E23" s="8" t="s">
        <v>39</v>
      </c>
      <c r="F23" s="18"/>
      <c r="G23" s="18"/>
      <c r="H23" s="18"/>
      <c r="I23" s="18"/>
    </row>
    <row r="24" spans="4:9" ht="12.6" customHeight="1" x14ac:dyDescent="0.3">
      <c r="D24" s="85"/>
      <c r="E24" s="8" t="s">
        <v>40</v>
      </c>
      <c r="F24" s="6"/>
      <c r="G24" s="6"/>
      <c r="H24" s="6"/>
      <c r="I24" s="6"/>
    </row>
    <row r="25" spans="4:9" ht="12.6" customHeight="1" x14ac:dyDescent="0.3">
      <c r="D25" s="85" t="s">
        <v>24</v>
      </c>
      <c r="E25" s="8" t="s">
        <v>39</v>
      </c>
      <c r="F25" s="6"/>
      <c r="G25" s="6"/>
      <c r="H25" s="6"/>
      <c r="I25" s="6"/>
    </row>
    <row r="26" spans="4:9" ht="12.6" customHeight="1" x14ac:dyDescent="0.3">
      <c r="D26" s="85"/>
      <c r="E26" s="8" t="s">
        <v>40</v>
      </c>
    </row>
    <row r="27" spans="4:9" ht="12.6" customHeight="1" x14ac:dyDescent="0.3">
      <c r="D27" s="85" t="s">
        <v>44</v>
      </c>
      <c r="E27" s="8" t="s">
        <v>39</v>
      </c>
      <c r="F27" s="6"/>
      <c r="G27" s="6"/>
      <c r="H27" s="5"/>
      <c r="I27" s="6"/>
    </row>
    <row r="28" spans="4:9" ht="12.6" customHeight="1" x14ac:dyDescent="0.3">
      <c r="D28" s="85"/>
      <c r="E28" s="8" t="s">
        <v>40</v>
      </c>
      <c r="F28" s="6"/>
      <c r="G28" s="6"/>
      <c r="H28" s="6"/>
      <c r="I28" s="6"/>
    </row>
    <row r="29" spans="4:9" ht="12.6" customHeight="1" x14ac:dyDescent="0.3">
      <c r="D29" s="85" t="s">
        <v>26</v>
      </c>
      <c r="E29" s="8" t="s">
        <v>39</v>
      </c>
      <c r="F29" s="6"/>
      <c r="G29" s="6"/>
      <c r="H29" s="6"/>
      <c r="I29" s="6"/>
    </row>
    <row r="30" spans="4:9" ht="12.6" customHeight="1" x14ac:dyDescent="0.3">
      <c r="D30" s="85"/>
      <c r="E30" s="8" t="s">
        <v>40</v>
      </c>
      <c r="F30" s="6"/>
      <c r="G30" s="6"/>
      <c r="H30" s="6"/>
      <c r="I30" s="6"/>
    </row>
    <row r="31" spans="4:9" ht="12.6" customHeight="1" x14ac:dyDescent="0.3">
      <c r="D31" s="85" t="s">
        <v>27</v>
      </c>
      <c r="E31" s="8" t="s">
        <v>39</v>
      </c>
      <c r="F31" s="6"/>
      <c r="G31" s="6"/>
      <c r="H31" s="6"/>
      <c r="I31" s="6"/>
    </row>
    <row r="32" spans="4:9" ht="12.6" customHeight="1" x14ac:dyDescent="0.3">
      <c r="D32" s="85"/>
      <c r="E32" s="8" t="s">
        <v>40</v>
      </c>
      <c r="F32" s="6"/>
      <c r="G32" s="6"/>
      <c r="H32" s="6"/>
      <c r="I32" s="6"/>
    </row>
    <row r="33" spans="4:9" ht="17.25" customHeight="1" x14ac:dyDescent="0.3">
      <c r="D33" s="86" t="s">
        <v>45</v>
      </c>
      <c r="E33" s="86"/>
      <c r="F33" s="41">
        <f>SUM(F9:F32)</f>
        <v>258</v>
      </c>
      <c r="G33" s="41">
        <f t="shared" ref="G33:I33" si="0">SUM(G9:G32)</f>
        <v>39</v>
      </c>
      <c r="H33" s="41">
        <f t="shared" si="0"/>
        <v>70</v>
      </c>
      <c r="I33" s="41">
        <f t="shared" si="0"/>
        <v>38</v>
      </c>
    </row>
    <row r="34" spans="4:9" ht="15.75" customHeight="1" x14ac:dyDescent="0.3">
      <c r="D34" s="86" t="s">
        <v>46</v>
      </c>
      <c r="E34" s="86"/>
      <c r="F34" s="41">
        <f>F10+F12+F14+F16+F18+F20+F22+F24+F26+F28+F30+F32</f>
        <v>0</v>
      </c>
      <c r="G34" s="41">
        <f t="shared" ref="G34:H34" si="1">G10+G12+G14+G16+G18+G20+G22+G24+G26+G28+G30+G32</f>
        <v>8</v>
      </c>
      <c r="H34" s="41">
        <f t="shared" si="1"/>
        <v>0</v>
      </c>
      <c r="I34" s="41">
        <f>I10+I12+I14+I16+I18+I20+I22+I24+I26+I28+I30+I32</f>
        <v>0</v>
      </c>
    </row>
    <row r="35" spans="4:9" ht="17.25" customHeight="1" x14ac:dyDescent="0.3">
      <c r="D35" s="86" t="s">
        <v>47</v>
      </c>
      <c r="E35" s="86"/>
      <c r="F35" s="41">
        <f>F33+F34+G35+H35+I35</f>
        <v>413</v>
      </c>
      <c r="G35" s="41">
        <f t="shared" ref="G35:I35" si="2">G33+G34</f>
        <v>47</v>
      </c>
      <c r="H35" s="41">
        <f t="shared" si="2"/>
        <v>70</v>
      </c>
      <c r="I35" s="41">
        <f t="shared" si="2"/>
        <v>38</v>
      </c>
    </row>
    <row r="36" spans="4:9" ht="12.6" customHeight="1" x14ac:dyDescent="0.25">
      <c r="D36" s="38" t="s">
        <v>14</v>
      </c>
    </row>
  </sheetData>
  <mergeCells count="19">
    <mergeCell ref="D23:D24"/>
    <mergeCell ref="D25:D26"/>
    <mergeCell ref="D27:D28"/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opLeftCell="A5" zoomScaleNormal="100" workbookViewId="0">
      <selection activeCell="X28" sqref="X28"/>
    </sheetView>
  </sheetViews>
  <sheetFormatPr baseColWidth="10" defaultColWidth="11.42578125" defaultRowHeight="15" x14ac:dyDescent="0.25"/>
  <cols>
    <col min="1" max="1" width="3" customWidth="1"/>
    <col min="2" max="2" width="5.5703125" customWidth="1"/>
    <col min="3" max="3" width="7.7109375" style="2" customWidth="1"/>
    <col min="4" max="4" width="8.140625" style="2" customWidth="1"/>
    <col min="5" max="5" width="7.855468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2" width="6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6" style="2" customWidth="1"/>
    <col min="17" max="17" width="6.7109375" style="2" customWidth="1"/>
    <col min="18" max="18" width="7.42578125" style="2" customWidth="1"/>
    <col min="19" max="19" width="8" style="2" customWidth="1"/>
    <col min="20" max="20" width="5.28515625" customWidth="1"/>
    <col min="21" max="21" width="5.85546875" customWidth="1"/>
  </cols>
  <sheetData>
    <row r="5" spans="2:21" ht="17.25" x14ac:dyDescent="0.25">
      <c r="B5" s="80" t="s">
        <v>0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</row>
    <row r="6" spans="2:21" ht="28.5" customHeight="1" x14ac:dyDescent="0.25">
      <c r="B6" s="81" t="s">
        <v>48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2:21" ht="20.25" x14ac:dyDescent="0.25">
      <c r="B7" s="84" t="s">
        <v>2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spans="2:21" ht="14.25" customHeight="1" x14ac:dyDescent="0.25">
      <c r="B8" s="80" t="s">
        <v>49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</row>
    <row r="9" spans="2:21" ht="45.75" customHeight="1" x14ac:dyDescent="0.25">
      <c r="B9" s="7" t="s">
        <v>32</v>
      </c>
      <c r="C9" s="42" t="s">
        <v>50</v>
      </c>
      <c r="D9" s="42" t="s">
        <v>51</v>
      </c>
      <c r="E9" s="42" t="s">
        <v>52</v>
      </c>
      <c r="F9" s="42" t="s">
        <v>53</v>
      </c>
      <c r="G9" s="42" t="s">
        <v>54</v>
      </c>
      <c r="H9" s="42" t="s">
        <v>55</v>
      </c>
      <c r="I9" s="42" t="s">
        <v>56</v>
      </c>
      <c r="J9" s="43" t="s">
        <v>57</v>
      </c>
      <c r="K9" s="42" t="s">
        <v>58</v>
      </c>
      <c r="L9" s="42" t="s">
        <v>59</v>
      </c>
      <c r="M9" s="42" t="s">
        <v>60</v>
      </c>
      <c r="N9" s="42" t="s">
        <v>61</v>
      </c>
      <c r="O9" s="42" t="s">
        <v>62</v>
      </c>
      <c r="P9" s="42" t="s">
        <v>63</v>
      </c>
      <c r="Q9" s="42" t="s">
        <v>64</v>
      </c>
      <c r="R9" s="42" t="s">
        <v>65</v>
      </c>
      <c r="S9" s="44" t="s">
        <v>66</v>
      </c>
      <c r="T9" s="42" t="s">
        <v>8</v>
      </c>
    </row>
    <row r="10" spans="2:21" ht="16.5" x14ac:dyDescent="0.3">
      <c r="B10" s="8" t="s">
        <v>16</v>
      </c>
      <c r="C10" s="45">
        <v>31</v>
      </c>
      <c r="D10" s="45">
        <v>46</v>
      </c>
      <c r="E10" s="45">
        <v>16</v>
      </c>
      <c r="F10" s="45">
        <v>10</v>
      </c>
      <c r="G10" s="45">
        <v>52</v>
      </c>
      <c r="H10" s="45">
        <v>39</v>
      </c>
      <c r="I10" s="45">
        <v>275</v>
      </c>
      <c r="J10" s="45">
        <v>59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53</v>
      </c>
      <c r="Q10" s="45">
        <v>2</v>
      </c>
      <c r="R10" s="2">
        <v>0</v>
      </c>
      <c r="S10" s="45">
        <v>5</v>
      </c>
      <c r="T10" s="45">
        <f>SUM(C10:S10)</f>
        <v>588</v>
      </c>
    </row>
    <row r="11" spans="2:21" ht="16.5" x14ac:dyDescent="0.3">
      <c r="B11" s="8" t="s">
        <v>67</v>
      </c>
      <c r="C11" s="2">
        <v>22</v>
      </c>
      <c r="D11" s="2">
        <v>31</v>
      </c>
      <c r="E11" s="2">
        <v>3</v>
      </c>
      <c r="F11" s="2">
        <v>12</v>
      </c>
      <c r="G11" s="6">
        <v>27</v>
      </c>
      <c r="H11" s="6">
        <v>6</v>
      </c>
      <c r="I11" s="6">
        <v>176</v>
      </c>
      <c r="J11" s="6">
        <v>21</v>
      </c>
      <c r="K11" s="6">
        <v>4</v>
      </c>
      <c r="L11" s="6">
        <v>0</v>
      </c>
      <c r="M11" s="6">
        <v>0</v>
      </c>
      <c r="N11" s="6">
        <v>0</v>
      </c>
      <c r="O11" s="6">
        <v>0</v>
      </c>
      <c r="P11" s="6">
        <v>51</v>
      </c>
      <c r="Q11" s="6">
        <v>1</v>
      </c>
      <c r="R11" s="2">
        <v>4</v>
      </c>
      <c r="S11" s="2">
        <v>0</v>
      </c>
      <c r="T11" s="2">
        <f>SUM(C11:S11)</f>
        <v>358</v>
      </c>
    </row>
    <row r="12" spans="2:21" ht="16.5" x14ac:dyDescent="0.3">
      <c r="B12" s="8" t="s">
        <v>18</v>
      </c>
      <c r="C12" s="6">
        <v>25</v>
      </c>
      <c r="D12" s="6">
        <v>13</v>
      </c>
      <c r="E12" s="6">
        <v>2</v>
      </c>
      <c r="F12" s="6">
        <v>12</v>
      </c>
      <c r="G12" s="46">
        <v>0</v>
      </c>
      <c r="H12" s="46">
        <v>0</v>
      </c>
      <c r="I12" s="46">
        <v>83</v>
      </c>
      <c r="J12" s="46">
        <v>0</v>
      </c>
      <c r="K12" s="46">
        <v>1</v>
      </c>
      <c r="L12" s="2">
        <v>0</v>
      </c>
      <c r="M12" s="2">
        <v>2</v>
      </c>
      <c r="N12" s="2">
        <v>0</v>
      </c>
      <c r="O12" s="2">
        <v>0</v>
      </c>
      <c r="P12" s="2">
        <v>21</v>
      </c>
      <c r="Q12" s="2">
        <v>4</v>
      </c>
      <c r="R12" s="2">
        <v>3</v>
      </c>
      <c r="S12" s="2">
        <v>0</v>
      </c>
      <c r="T12" s="2">
        <f>SUM(C12:S12)</f>
        <v>166</v>
      </c>
    </row>
    <row r="13" spans="2:21" ht="16.5" x14ac:dyDescent="0.3">
      <c r="B13" s="8" t="s">
        <v>19</v>
      </c>
      <c r="C13" s="111">
        <v>24</v>
      </c>
      <c r="D13" s="111">
        <v>48</v>
      </c>
      <c r="E13" s="111">
        <v>7</v>
      </c>
      <c r="F13" s="111">
        <v>19</v>
      </c>
      <c r="G13" s="112">
        <v>10</v>
      </c>
      <c r="H13" s="112">
        <v>46</v>
      </c>
      <c r="I13" s="112">
        <v>232</v>
      </c>
      <c r="J13" s="112">
        <v>76</v>
      </c>
      <c r="K13" s="112">
        <v>0</v>
      </c>
      <c r="L13" s="111">
        <v>0</v>
      </c>
      <c r="M13" s="111">
        <v>5</v>
      </c>
      <c r="N13" s="111">
        <v>0</v>
      </c>
      <c r="O13" s="111">
        <v>0</v>
      </c>
      <c r="P13" s="108">
        <v>36</v>
      </c>
      <c r="Q13" s="108">
        <v>1</v>
      </c>
      <c r="R13" s="108">
        <v>4</v>
      </c>
      <c r="S13" s="108">
        <v>1</v>
      </c>
      <c r="T13" s="2">
        <f t="shared" ref="T13:T15" si="0">SUM(C13:S13)</f>
        <v>509</v>
      </c>
    </row>
    <row r="14" spans="2:21" ht="16.5" x14ac:dyDescent="0.3">
      <c r="B14" s="8" t="s">
        <v>20</v>
      </c>
      <c r="C14" s="111">
        <v>13</v>
      </c>
      <c r="D14" s="111">
        <v>42</v>
      </c>
      <c r="E14" s="111">
        <v>1</v>
      </c>
      <c r="F14" s="111">
        <v>61</v>
      </c>
      <c r="G14" s="112">
        <v>20</v>
      </c>
      <c r="H14" s="112">
        <v>40</v>
      </c>
      <c r="I14" s="112">
        <v>158</v>
      </c>
      <c r="J14" s="112">
        <v>15</v>
      </c>
      <c r="K14" s="112">
        <v>1</v>
      </c>
      <c r="L14" s="111">
        <v>0</v>
      </c>
      <c r="M14" s="111">
        <v>0</v>
      </c>
      <c r="N14" s="111">
        <v>0</v>
      </c>
      <c r="O14" s="111">
        <v>0</v>
      </c>
      <c r="P14" s="111">
        <v>5</v>
      </c>
      <c r="Q14" s="111">
        <v>0</v>
      </c>
      <c r="R14" s="108">
        <v>0</v>
      </c>
      <c r="S14" s="108">
        <v>0</v>
      </c>
      <c r="T14" s="2">
        <f t="shared" si="0"/>
        <v>356</v>
      </c>
    </row>
    <row r="15" spans="2:21" ht="16.5" x14ac:dyDescent="0.3">
      <c r="B15" s="8" t="s">
        <v>21</v>
      </c>
      <c r="C15" s="111">
        <v>46</v>
      </c>
      <c r="D15" s="111">
        <v>24</v>
      </c>
      <c r="E15" s="111">
        <v>11</v>
      </c>
      <c r="F15" s="111">
        <v>30</v>
      </c>
      <c r="G15" s="112">
        <v>8</v>
      </c>
      <c r="H15" s="112">
        <v>183</v>
      </c>
      <c r="I15" s="112">
        <v>384</v>
      </c>
      <c r="J15" s="112">
        <v>72</v>
      </c>
      <c r="K15" s="112">
        <v>11</v>
      </c>
      <c r="L15" s="113">
        <v>20</v>
      </c>
      <c r="M15" s="113">
        <v>4</v>
      </c>
      <c r="N15" s="113">
        <v>19</v>
      </c>
      <c r="O15" s="113">
        <v>0</v>
      </c>
      <c r="P15" s="113">
        <v>60</v>
      </c>
      <c r="Q15" s="113">
        <v>4</v>
      </c>
      <c r="R15" s="108">
        <v>0</v>
      </c>
      <c r="S15" s="108">
        <v>72</v>
      </c>
      <c r="T15" s="2">
        <f t="shared" si="0"/>
        <v>948</v>
      </c>
    </row>
    <row r="16" spans="2:21" ht="16.5" x14ac:dyDescent="0.3">
      <c r="B16" s="8" t="s">
        <v>22</v>
      </c>
      <c r="C16" s="6"/>
      <c r="D16" s="46"/>
      <c r="E16" s="6"/>
      <c r="F16" s="46"/>
      <c r="G16" s="6"/>
      <c r="H16" s="6"/>
      <c r="I16" s="6"/>
      <c r="J16" s="6"/>
      <c r="K16" s="46"/>
      <c r="L16" s="46"/>
      <c r="M16" s="46"/>
      <c r="N16" s="46"/>
      <c r="O16" s="46"/>
      <c r="P16" s="46"/>
      <c r="Q16" s="46"/>
      <c r="S16" s="46"/>
      <c r="T16" s="2"/>
    </row>
    <row r="17" spans="2:25" ht="16.5" x14ac:dyDescent="0.3">
      <c r="B17" s="8" t="s">
        <v>68</v>
      </c>
      <c r="C17" s="46"/>
      <c r="D17" s="46"/>
      <c r="E17" s="6"/>
      <c r="F17" s="46"/>
      <c r="G17" s="46"/>
      <c r="H17" s="46"/>
      <c r="I17" s="46"/>
      <c r="J17" s="46"/>
      <c r="K17" s="46"/>
      <c r="L17" s="46"/>
      <c r="M17" s="46"/>
      <c r="N17" s="46"/>
      <c r="O17" s="46"/>
      <c r="S17" s="46"/>
      <c r="T17" s="2"/>
    </row>
    <row r="18" spans="2:25" ht="16.5" x14ac:dyDescent="0.3">
      <c r="B18" s="8" t="s">
        <v>24</v>
      </c>
      <c r="J18" s="46"/>
      <c r="K18" s="46"/>
      <c r="T18" s="2"/>
    </row>
    <row r="19" spans="2:25" ht="16.5" x14ac:dyDescent="0.3">
      <c r="B19" s="8" t="s">
        <v>25</v>
      </c>
      <c r="J19" s="46"/>
      <c r="K19" s="46"/>
      <c r="T19" s="2"/>
      <c r="Y19" t="s">
        <v>69</v>
      </c>
    </row>
    <row r="20" spans="2:25" ht="16.5" x14ac:dyDescent="0.3">
      <c r="B20" s="8" t="s">
        <v>26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2"/>
    </row>
    <row r="21" spans="2:25" ht="16.5" x14ac:dyDescent="0.3">
      <c r="B21" s="8" t="s">
        <v>27</v>
      </c>
      <c r="T21" s="2"/>
    </row>
    <row r="22" spans="2:25" ht="16.5" x14ac:dyDescent="0.3">
      <c r="B22" s="8" t="s">
        <v>70</v>
      </c>
      <c r="C22" s="2">
        <f t="shared" ref="C22:P22" si="1">SUM(C10:C21)</f>
        <v>161</v>
      </c>
      <c r="D22" s="2">
        <f t="shared" si="1"/>
        <v>204</v>
      </c>
      <c r="E22" s="2">
        <f t="shared" si="1"/>
        <v>40</v>
      </c>
      <c r="F22" s="2">
        <f t="shared" si="1"/>
        <v>144</v>
      </c>
      <c r="G22" s="2">
        <f t="shared" si="1"/>
        <v>117</v>
      </c>
      <c r="H22" s="6">
        <f t="shared" si="1"/>
        <v>314</v>
      </c>
      <c r="I22" s="6">
        <f>SUM(I10:I21)</f>
        <v>1308</v>
      </c>
      <c r="J22" s="2">
        <f t="shared" si="1"/>
        <v>243</v>
      </c>
      <c r="K22" s="2">
        <f t="shared" si="1"/>
        <v>17</v>
      </c>
      <c r="L22" s="2">
        <f t="shared" si="1"/>
        <v>20</v>
      </c>
      <c r="M22" s="2">
        <f t="shared" si="1"/>
        <v>11</v>
      </c>
      <c r="N22" s="2">
        <f t="shared" si="1"/>
        <v>19</v>
      </c>
      <c r="O22" s="2">
        <f t="shared" si="1"/>
        <v>0</v>
      </c>
      <c r="P22" s="2">
        <f t="shared" si="1"/>
        <v>226</v>
      </c>
      <c r="Q22" s="2">
        <f>SUM(Q10:Q21)</f>
        <v>12</v>
      </c>
      <c r="R22" s="2">
        <f>SUM(R10:R21)</f>
        <v>11</v>
      </c>
      <c r="S22" s="2">
        <f>SUM(S10:S21)</f>
        <v>78</v>
      </c>
      <c r="T22" s="2">
        <f>T10+T11+T12+T13+T14+T15+T16+T17+T18</f>
        <v>2925</v>
      </c>
    </row>
    <row r="24" spans="2:25" ht="16.5" x14ac:dyDescent="0.3">
      <c r="B24" s="8" t="s">
        <v>71</v>
      </c>
    </row>
    <row r="25" spans="2:25" ht="15" customHeight="1" x14ac:dyDescent="0.25">
      <c r="B25" s="89" t="s">
        <v>14</v>
      </c>
      <c r="C25" s="90"/>
      <c r="D25" s="90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G23" sqref="G23"/>
    </sheetView>
  </sheetViews>
  <sheetFormatPr baseColWidth="10" defaultColWidth="11.42578125" defaultRowHeight="15" x14ac:dyDescent="0.2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5" ht="16.5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5" ht="20.25" x14ac:dyDescent="0.25">
      <c r="A3" s="84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5" ht="17.25" x14ac:dyDescent="0.25">
      <c r="A4" s="80" t="s">
        <v>72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3"/>
    </row>
    <row r="5" spans="1:15" ht="16.5" x14ac:dyDescent="0.25">
      <c r="A5" s="7" t="s">
        <v>73</v>
      </c>
      <c r="B5" s="13" t="s">
        <v>16</v>
      </c>
      <c r="C5" s="13" t="s">
        <v>17</v>
      </c>
      <c r="D5" s="13" t="s">
        <v>18</v>
      </c>
      <c r="E5" s="13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13" t="s">
        <v>25</v>
      </c>
      <c r="L5" s="7" t="s">
        <v>26</v>
      </c>
      <c r="M5" s="7" t="s">
        <v>27</v>
      </c>
      <c r="N5" s="13" t="s">
        <v>28</v>
      </c>
    </row>
    <row r="6" spans="1:15" x14ac:dyDescent="0.25">
      <c r="A6" s="47" t="s">
        <v>74</v>
      </c>
      <c r="B6" s="2">
        <v>10</v>
      </c>
      <c r="C6" s="2">
        <v>8</v>
      </c>
      <c r="D6" s="2">
        <v>6</v>
      </c>
      <c r="E6" s="114">
        <v>24</v>
      </c>
      <c r="F6" s="114">
        <v>8</v>
      </c>
      <c r="G6" s="114">
        <v>19</v>
      </c>
      <c r="H6" s="48"/>
      <c r="I6" s="49"/>
      <c r="J6" s="48"/>
      <c r="K6" s="48"/>
      <c r="L6" s="48"/>
      <c r="M6" s="48"/>
      <c r="N6" s="48">
        <f>SUM(B6:M6)</f>
        <v>75</v>
      </c>
    </row>
    <row r="7" spans="1:15" x14ac:dyDescent="0.25">
      <c r="A7" s="47" t="s">
        <v>75</v>
      </c>
      <c r="B7" s="2">
        <v>2</v>
      </c>
      <c r="C7" s="2">
        <v>3</v>
      </c>
      <c r="D7" s="2">
        <v>1</v>
      </c>
      <c r="E7" s="114">
        <v>0</v>
      </c>
      <c r="F7" s="114">
        <v>1</v>
      </c>
      <c r="G7" s="114">
        <v>2</v>
      </c>
      <c r="H7" s="48"/>
      <c r="I7" s="49"/>
      <c r="J7" s="48"/>
      <c r="K7" s="48"/>
      <c r="L7" s="48"/>
      <c r="M7" s="48"/>
      <c r="N7" s="48">
        <f t="shared" ref="N7:N19" si="0">SUM(B7:M7)</f>
        <v>9</v>
      </c>
    </row>
    <row r="8" spans="1:15" x14ac:dyDescent="0.25">
      <c r="A8" s="47" t="s">
        <v>76</v>
      </c>
      <c r="B8" s="2">
        <v>3</v>
      </c>
      <c r="C8" s="2">
        <v>4</v>
      </c>
      <c r="D8" s="2">
        <v>0</v>
      </c>
      <c r="E8" s="108">
        <v>3</v>
      </c>
      <c r="F8" s="114">
        <v>5</v>
      </c>
      <c r="G8" s="114">
        <v>0</v>
      </c>
      <c r="H8" s="48"/>
      <c r="I8" s="49"/>
      <c r="J8" s="48"/>
      <c r="K8" s="48"/>
      <c r="L8" s="48"/>
      <c r="M8" s="48"/>
      <c r="N8" s="48">
        <f t="shared" si="0"/>
        <v>15</v>
      </c>
    </row>
    <row r="9" spans="1:15" x14ac:dyDescent="0.25">
      <c r="A9" s="47" t="s">
        <v>77</v>
      </c>
      <c r="B9" s="2">
        <v>8</v>
      </c>
      <c r="C9" s="2">
        <v>0</v>
      </c>
      <c r="D9" s="48">
        <v>0</v>
      </c>
      <c r="E9" s="114">
        <v>5</v>
      </c>
      <c r="F9" s="114">
        <v>5</v>
      </c>
      <c r="G9" s="114">
        <v>26</v>
      </c>
      <c r="H9" s="48"/>
      <c r="I9" s="49"/>
      <c r="J9" s="48"/>
      <c r="K9" s="48"/>
      <c r="L9" s="48"/>
      <c r="M9" s="48"/>
      <c r="N9" s="48">
        <f t="shared" si="0"/>
        <v>44</v>
      </c>
    </row>
    <row r="10" spans="1:15" x14ac:dyDescent="0.25">
      <c r="A10" s="47" t="s">
        <v>78</v>
      </c>
      <c r="B10" s="2">
        <v>92</v>
      </c>
      <c r="C10" s="2">
        <v>57</v>
      </c>
      <c r="D10" s="2">
        <v>32</v>
      </c>
      <c r="E10" s="114">
        <v>95</v>
      </c>
      <c r="F10" s="114">
        <v>61</v>
      </c>
      <c r="G10" s="114">
        <v>118</v>
      </c>
      <c r="H10" s="48"/>
      <c r="I10" s="49"/>
      <c r="J10" s="48"/>
      <c r="K10" s="48"/>
      <c r="L10" s="48"/>
      <c r="M10" s="48"/>
      <c r="N10" s="48">
        <f t="shared" si="0"/>
        <v>455</v>
      </c>
    </row>
    <row r="11" spans="1:15" x14ac:dyDescent="0.25">
      <c r="A11" s="47" t="s">
        <v>79</v>
      </c>
      <c r="B11" s="2">
        <v>77</v>
      </c>
      <c r="C11" s="2">
        <v>61</v>
      </c>
      <c r="D11" s="2">
        <v>14</v>
      </c>
      <c r="E11" s="114">
        <v>101</v>
      </c>
      <c r="F11" s="114">
        <v>85</v>
      </c>
      <c r="G11" s="114">
        <v>155</v>
      </c>
      <c r="H11" s="48"/>
      <c r="I11" s="49"/>
      <c r="J11" s="48"/>
      <c r="K11" s="48"/>
      <c r="L11" s="48"/>
      <c r="M11" s="48"/>
      <c r="N11" s="48">
        <f t="shared" si="0"/>
        <v>493</v>
      </c>
    </row>
    <row r="12" spans="1:15" ht="18" customHeight="1" x14ac:dyDescent="0.25">
      <c r="A12" s="47" t="s">
        <v>80</v>
      </c>
      <c r="B12" s="2">
        <v>4</v>
      </c>
      <c r="C12" s="2">
        <v>4</v>
      </c>
      <c r="D12" s="2">
        <v>4</v>
      </c>
      <c r="E12" s="114">
        <v>4</v>
      </c>
      <c r="F12" s="114">
        <v>6</v>
      </c>
      <c r="G12" s="114">
        <v>18</v>
      </c>
      <c r="H12" s="48"/>
      <c r="I12" s="49"/>
      <c r="J12" s="48"/>
      <c r="K12" s="48"/>
      <c r="L12" s="48"/>
      <c r="M12" s="48"/>
      <c r="N12" s="48">
        <f t="shared" si="0"/>
        <v>40</v>
      </c>
    </row>
    <row r="13" spans="1:15" ht="15.75" customHeight="1" x14ac:dyDescent="0.25">
      <c r="A13" s="47" t="s">
        <v>81</v>
      </c>
      <c r="B13" s="2">
        <v>0</v>
      </c>
      <c r="C13" s="2">
        <v>1</v>
      </c>
      <c r="D13" s="2">
        <v>0</v>
      </c>
      <c r="E13" s="114">
        <v>2</v>
      </c>
      <c r="F13" s="114">
        <v>0</v>
      </c>
      <c r="G13" s="114">
        <v>5</v>
      </c>
      <c r="H13" s="48"/>
      <c r="I13" s="49"/>
      <c r="J13" s="48"/>
      <c r="K13" s="48"/>
      <c r="L13" s="48"/>
      <c r="M13" s="48"/>
      <c r="N13" s="48">
        <f t="shared" si="0"/>
        <v>8</v>
      </c>
    </row>
    <row r="14" spans="1:15" x14ac:dyDescent="0.25">
      <c r="A14" s="47" t="s">
        <v>82</v>
      </c>
      <c r="B14" s="2">
        <v>0</v>
      </c>
      <c r="C14" s="2">
        <v>0</v>
      </c>
      <c r="D14" s="2">
        <v>0</v>
      </c>
      <c r="E14" s="114">
        <v>5</v>
      </c>
      <c r="F14" s="114">
        <v>1</v>
      </c>
      <c r="G14" s="114">
        <v>0</v>
      </c>
      <c r="H14" s="48"/>
      <c r="I14" s="49"/>
      <c r="J14" s="48"/>
      <c r="K14" s="48"/>
      <c r="L14" s="48"/>
      <c r="M14" s="48"/>
      <c r="N14" s="48">
        <f t="shared" si="0"/>
        <v>6</v>
      </c>
    </row>
    <row r="15" spans="1:15" x14ac:dyDescent="0.25">
      <c r="A15" s="47" t="s">
        <v>83</v>
      </c>
      <c r="B15" s="2">
        <v>0</v>
      </c>
      <c r="C15" s="2">
        <v>0</v>
      </c>
      <c r="D15" s="2">
        <v>1</v>
      </c>
      <c r="E15" s="114">
        <v>0</v>
      </c>
      <c r="F15" s="114">
        <v>2</v>
      </c>
      <c r="G15" s="114">
        <v>3</v>
      </c>
      <c r="H15" s="48"/>
      <c r="I15" s="49"/>
      <c r="J15" s="48"/>
      <c r="K15" s="48"/>
      <c r="L15" s="48"/>
      <c r="M15" s="48"/>
      <c r="N15" s="48">
        <f t="shared" si="0"/>
        <v>6</v>
      </c>
    </row>
    <row r="16" spans="1:15" x14ac:dyDescent="0.25">
      <c r="A16" s="47" t="s">
        <v>84</v>
      </c>
      <c r="B16" s="2">
        <v>13</v>
      </c>
      <c r="C16" s="2">
        <v>20</v>
      </c>
      <c r="D16" s="2">
        <v>20</v>
      </c>
      <c r="E16" s="114">
        <v>9</v>
      </c>
      <c r="F16" s="114">
        <v>11</v>
      </c>
      <c r="G16" s="114">
        <v>35</v>
      </c>
      <c r="H16" s="48"/>
      <c r="I16" s="49"/>
      <c r="J16" s="48"/>
      <c r="K16" s="48"/>
      <c r="L16" s="48"/>
      <c r="M16" s="48"/>
      <c r="N16" s="48">
        <f t="shared" si="0"/>
        <v>108</v>
      </c>
    </row>
    <row r="17" spans="1:14" x14ac:dyDescent="0.25">
      <c r="A17" s="47" t="s">
        <v>85</v>
      </c>
      <c r="B17" s="2">
        <v>29</v>
      </c>
      <c r="C17" s="2">
        <v>17</v>
      </c>
      <c r="D17" s="2">
        <v>2</v>
      </c>
      <c r="E17" s="114">
        <v>4</v>
      </c>
      <c r="F17" s="114">
        <v>1</v>
      </c>
      <c r="G17" s="114">
        <v>79</v>
      </c>
      <c r="H17" s="48"/>
      <c r="I17" s="49"/>
      <c r="J17" s="48"/>
      <c r="K17" s="48"/>
      <c r="L17" s="48"/>
      <c r="M17" s="48"/>
      <c r="N17" s="48">
        <f t="shared" si="0"/>
        <v>132</v>
      </c>
    </row>
    <row r="18" spans="1:14" ht="28.5" x14ac:dyDescent="0.25">
      <c r="A18" s="50" t="s">
        <v>86</v>
      </c>
      <c r="B18" s="2">
        <v>16</v>
      </c>
      <c r="C18" s="2">
        <v>2</v>
      </c>
      <c r="D18" s="2">
        <v>3</v>
      </c>
      <c r="E18" s="114">
        <v>11</v>
      </c>
      <c r="F18" s="114">
        <v>4</v>
      </c>
      <c r="G18" s="114">
        <v>28</v>
      </c>
      <c r="H18" s="48"/>
      <c r="I18" s="49"/>
      <c r="J18" s="48"/>
      <c r="K18" s="48"/>
      <c r="L18" s="48"/>
      <c r="M18" s="48"/>
      <c r="N18" s="48">
        <f t="shared" si="0"/>
        <v>64</v>
      </c>
    </row>
    <row r="19" spans="1:14" ht="28.5" x14ac:dyDescent="0.25">
      <c r="A19" s="50" t="s">
        <v>87</v>
      </c>
      <c r="B19" s="2">
        <v>60</v>
      </c>
      <c r="C19" s="2">
        <v>5</v>
      </c>
      <c r="D19" s="2">
        <v>0</v>
      </c>
      <c r="E19" s="115">
        <v>15</v>
      </c>
      <c r="F19" s="115">
        <v>8</v>
      </c>
      <c r="G19" s="115">
        <v>79</v>
      </c>
      <c r="H19" s="48"/>
      <c r="I19" s="49"/>
      <c r="J19" s="48"/>
      <c r="K19" s="48"/>
      <c r="L19" s="48"/>
      <c r="M19" s="48"/>
      <c r="N19" s="48">
        <f t="shared" si="0"/>
        <v>167</v>
      </c>
    </row>
    <row r="20" spans="1:14" x14ac:dyDescent="0.25">
      <c r="A20" s="47" t="s">
        <v>70</v>
      </c>
      <c r="B20" s="48">
        <f t="shared" ref="B20:H20" si="1">SUM(B6:B19)</f>
        <v>314</v>
      </c>
      <c r="C20" s="48">
        <f t="shared" si="1"/>
        <v>182</v>
      </c>
      <c r="D20" s="48">
        <f t="shared" si="1"/>
        <v>83</v>
      </c>
      <c r="E20" s="48">
        <f t="shared" si="1"/>
        <v>278</v>
      </c>
      <c r="F20" s="48">
        <f t="shared" si="1"/>
        <v>198</v>
      </c>
      <c r="G20" s="48">
        <f t="shared" si="1"/>
        <v>567</v>
      </c>
      <c r="H20" s="48">
        <f t="shared" si="1"/>
        <v>0</v>
      </c>
      <c r="I20" s="48">
        <f>SUM(I6:I19)</f>
        <v>0</v>
      </c>
      <c r="J20" s="48">
        <f>SUM(J6:J19)</f>
        <v>0</v>
      </c>
      <c r="K20" s="48">
        <f>SUM(K6:K19)</f>
        <v>0</v>
      </c>
      <c r="L20" s="48">
        <f>SUM(L6:L19)</f>
        <v>0</v>
      </c>
      <c r="M20" s="48">
        <f>SUM(M6:M19)</f>
        <v>0</v>
      </c>
      <c r="N20" s="48">
        <f>SUM(N6:N19)</f>
        <v>1622</v>
      </c>
    </row>
    <row r="21" spans="1:14" x14ac:dyDescent="0.25">
      <c r="A21" s="91" t="s">
        <v>153</v>
      </c>
      <c r="B21" s="92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1:M21"/>
  <sheetViews>
    <sheetView zoomScaleNormal="100" workbookViewId="0">
      <selection activeCell="M22" sqref="M22"/>
    </sheetView>
  </sheetViews>
  <sheetFormatPr baseColWidth="10" defaultColWidth="11.42578125" defaultRowHeight="15" x14ac:dyDescent="0.25"/>
  <cols>
    <col min="1" max="1" width="6.140625" customWidth="1"/>
    <col min="2" max="2" width="8.285156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28515625" style="2" customWidth="1"/>
    <col min="7" max="7" width="6.85546875" style="2" customWidth="1"/>
    <col min="8" max="8" width="17.5703125" style="2" customWidth="1"/>
    <col min="9" max="10" width="10.7109375" style="2" customWidth="1"/>
    <col min="11" max="11" width="8.7109375" style="2" customWidth="1"/>
  </cols>
  <sheetData>
    <row r="1" spans="2:13" ht="26.25" customHeight="1" x14ac:dyDescent="0.25">
      <c r="B1" s="81" t="s">
        <v>0</v>
      </c>
      <c r="C1" s="81"/>
      <c r="D1" s="81"/>
      <c r="E1" s="81"/>
      <c r="F1" s="81"/>
      <c r="G1" s="81"/>
      <c r="H1" s="81"/>
      <c r="I1" s="81"/>
      <c r="J1" s="81"/>
      <c r="K1" s="20"/>
    </row>
    <row r="2" spans="2:13" ht="26.25" customHeight="1" x14ac:dyDescent="0.25">
      <c r="B2" s="83" t="s">
        <v>1</v>
      </c>
      <c r="C2" s="83"/>
      <c r="D2" s="83"/>
      <c r="E2" s="83"/>
      <c r="F2" s="83"/>
      <c r="G2" s="83"/>
      <c r="H2" s="83"/>
      <c r="I2" s="83"/>
      <c r="J2" s="83"/>
      <c r="K2" s="13"/>
    </row>
    <row r="3" spans="2:13" ht="17.25" x14ac:dyDescent="0.25">
      <c r="B3" s="88" t="s">
        <v>2</v>
      </c>
      <c r="C3" s="88"/>
      <c r="D3" s="88"/>
      <c r="E3" s="88"/>
      <c r="F3" s="88"/>
      <c r="G3" s="88"/>
      <c r="H3" s="88"/>
      <c r="I3" s="88"/>
      <c r="J3" s="88"/>
      <c r="K3" s="19"/>
    </row>
    <row r="4" spans="2:13" ht="18" customHeight="1" x14ac:dyDescent="0.3">
      <c r="B4" s="87" t="s">
        <v>88</v>
      </c>
      <c r="C4" s="87"/>
      <c r="D4" s="87"/>
      <c r="E4" s="87"/>
      <c r="F4" s="87"/>
      <c r="G4" s="87"/>
      <c r="H4" s="87"/>
      <c r="I4" s="87"/>
      <c r="J4" s="87"/>
      <c r="K4" s="6"/>
    </row>
    <row r="5" spans="2:13" ht="48.75" customHeight="1" x14ac:dyDescent="0.25">
      <c r="B5" s="7" t="s">
        <v>32</v>
      </c>
      <c r="C5" s="7" t="s">
        <v>34</v>
      </c>
      <c r="D5" s="7" t="s">
        <v>89</v>
      </c>
      <c r="E5" s="7" t="s">
        <v>90</v>
      </c>
      <c r="F5" s="7" t="s">
        <v>91</v>
      </c>
      <c r="G5" s="7" t="s">
        <v>36</v>
      </c>
      <c r="H5" s="13" t="s">
        <v>87</v>
      </c>
      <c r="I5" s="7" t="s">
        <v>84</v>
      </c>
      <c r="J5" s="7" t="s">
        <v>85</v>
      </c>
      <c r="K5" s="7" t="s">
        <v>8</v>
      </c>
    </row>
    <row r="6" spans="2:13" ht="16.5" x14ac:dyDescent="0.3">
      <c r="B6" s="8" t="s">
        <v>92</v>
      </c>
      <c r="C6" s="6">
        <v>183</v>
      </c>
      <c r="D6" s="6">
        <v>10</v>
      </c>
      <c r="E6" s="6">
        <v>3</v>
      </c>
      <c r="F6" s="6">
        <v>16</v>
      </c>
      <c r="G6" s="6">
        <v>0</v>
      </c>
      <c r="H6" s="2">
        <v>60</v>
      </c>
      <c r="I6" s="2">
        <v>13</v>
      </c>
      <c r="J6" s="6">
        <v>29</v>
      </c>
      <c r="K6" s="6">
        <f>SUM(C6:J6)</f>
        <v>314</v>
      </c>
    </row>
    <row r="7" spans="2:13" ht="16.5" x14ac:dyDescent="0.3">
      <c r="B7" s="8" t="s">
        <v>41</v>
      </c>
      <c r="C7" s="6">
        <v>125</v>
      </c>
      <c r="D7" s="6">
        <v>8</v>
      </c>
      <c r="E7" s="6">
        <v>4</v>
      </c>
      <c r="F7" s="6">
        <v>2</v>
      </c>
      <c r="G7" s="6">
        <v>1</v>
      </c>
      <c r="H7" s="2">
        <v>5</v>
      </c>
      <c r="I7" s="2">
        <v>20</v>
      </c>
      <c r="J7" s="6">
        <v>17</v>
      </c>
      <c r="K7" s="6">
        <f>SUM(C7:J7)</f>
        <v>182</v>
      </c>
    </row>
    <row r="8" spans="2:13" ht="16.5" x14ac:dyDescent="0.3">
      <c r="B8" s="8" t="s">
        <v>42</v>
      </c>
      <c r="C8" s="6">
        <v>52</v>
      </c>
      <c r="D8" s="6">
        <v>6</v>
      </c>
      <c r="E8" s="6">
        <v>0</v>
      </c>
      <c r="F8" s="6">
        <v>3</v>
      </c>
      <c r="G8" s="6">
        <v>0</v>
      </c>
      <c r="H8" s="6">
        <v>0</v>
      </c>
      <c r="I8" s="6">
        <v>20</v>
      </c>
      <c r="J8" s="6">
        <v>2</v>
      </c>
      <c r="K8" s="6">
        <f>SUM(C8:J8)</f>
        <v>83</v>
      </c>
    </row>
    <row r="9" spans="2:13" ht="16.5" x14ac:dyDescent="0.3">
      <c r="B9" s="8" t="s">
        <v>19</v>
      </c>
      <c r="C9" s="116">
        <v>210</v>
      </c>
      <c r="D9" s="116">
        <v>24</v>
      </c>
      <c r="E9" s="116">
        <v>3</v>
      </c>
      <c r="F9" s="116">
        <v>11</v>
      </c>
      <c r="G9" s="116">
        <v>2</v>
      </c>
      <c r="H9" s="111">
        <v>15</v>
      </c>
      <c r="I9" s="117">
        <v>9</v>
      </c>
      <c r="J9" s="116">
        <v>4</v>
      </c>
      <c r="K9" s="6">
        <f t="shared" ref="K9:K17" si="0">SUM(C9:J9)</f>
        <v>278</v>
      </c>
    </row>
    <row r="10" spans="2:13" ht="16.5" x14ac:dyDescent="0.3">
      <c r="B10" s="8" t="s">
        <v>20</v>
      </c>
      <c r="C10" s="108">
        <v>161</v>
      </c>
      <c r="D10" s="116">
        <v>8</v>
      </c>
      <c r="E10" s="116">
        <v>5</v>
      </c>
      <c r="F10" s="116">
        <v>4</v>
      </c>
      <c r="G10" s="116">
        <v>0</v>
      </c>
      <c r="H10" s="113">
        <v>8</v>
      </c>
      <c r="I10" s="118">
        <v>11</v>
      </c>
      <c r="J10" s="116">
        <v>1</v>
      </c>
      <c r="K10" s="6">
        <f t="shared" si="0"/>
        <v>198</v>
      </c>
    </row>
    <row r="11" spans="2:13" ht="16.5" x14ac:dyDescent="0.3">
      <c r="B11" s="8" t="s">
        <v>21</v>
      </c>
      <c r="C11" s="116">
        <v>322</v>
      </c>
      <c r="D11" s="116">
        <v>19</v>
      </c>
      <c r="E11" s="116">
        <v>0</v>
      </c>
      <c r="F11" s="116">
        <v>28</v>
      </c>
      <c r="G11" s="116">
        <v>5</v>
      </c>
      <c r="H11" s="111">
        <v>79</v>
      </c>
      <c r="I11" s="117">
        <v>35</v>
      </c>
      <c r="J11" s="116">
        <v>79</v>
      </c>
      <c r="K11" s="6">
        <f t="shared" si="0"/>
        <v>567</v>
      </c>
    </row>
    <row r="12" spans="2:13" ht="16.5" x14ac:dyDescent="0.3">
      <c r="B12" s="8" t="s">
        <v>22</v>
      </c>
      <c r="C12" s="116"/>
      <c r="D12" s="116"/>
      <c r="E12" s="116"/>
      <c r="F12" s="116"/>
      <c r="G12" s="116"/>
      <c r="H12" s="116"/>
      <c r="I12" s="116"/>
      <c r="J12" s="116"/>
      <c r="K12" s="6">
        <f t="shared" si="0"/>
        <v>0</v>
      </c>
    </row>
    <row r="13" spans="2:13" ht="16.5" x14ac:dyDescent="0.3">
      <c r="B13" s="8" t="s">
        <v>43</v>
      </c>
      <c r="C13" s="18"/>
      <c r="D13" s="18"/>
      <c r="E13" s="18"/>
      <c r="F13" s="18"/>
      <c r="G13" s="18"/>
      <c r="H13" s="18"/>
      <c r="I13" s="18"/>
      <c r="J13" s="18"/>
      <c r="K13" s="6">
        <f t="shared" si="0"/>
        <v>0</v>
      </c>
    </row>
    <row r="14" spans="2:13" ht="16.5" x14ac:dyDescent="0.3">
      <c r="B14" s="8" t="s">
        <v>24</v>
      </c>
      <c r="C14" s="6"/>
      <c r="D14" s="6"/>
      <c r="E14" s="6"/>
      <c r="F14" s="6"/>
      <c r="G14" s="6"/>
      <c r="H14" s="6"/>
      <c r="I14" s="6"/>
      <c r="J14" s="6"/>
      <c r="K14" s="6">
        <f t="shared" si="0"/>
        <v>0</v>
      </c>
    </row>
    <row r="15" spans="2:13" ht="16.5" x14ac:dyDescent="0.3">
      <c r="B15" s="8" t="s">
        <v>44</v>
      </c>
      <c r="C15" s="6"/>
      <c r="D15" s="6"/>
      <c r="E15" s="6"/>
      <c r="F15" s="6"/>
      <c r="G15" s="6"/>
      <c r="H15" s="6"/>
      <c r="I15" s="6"/>
      <c r="J15" s="6"/>
      <c r="K15" s="6">
        <f t="shared" si="0"/>
        <v>0</v>
      </c>
    </row>
    <row r="16" spans="2:13" ht="16.5" x14ac:dyDescent="0.3">
      <c r="B16" s="8" t="s">
        <v>26</v>
      </c>
      <c r="C16" s="6"/>
      <c r="D16" s="6"/>
      <c r="E16" s="6"/>
      <c r="F16" s="6"/>
      <c r="G16" s="6"/>
      <c r="H16" s="6"/>
      <c r="I16" s="6"/>
      <c r="J16" s="6"/>
      <c r="K16" s="6">
        <f t="shared" si="0"/>
        <v>0</v>
      </c>
      <c r="M16" s="12"/>
    </row>
    <row r="17" spans="2:13" ht="16.5" x14ac:dyDescent="0.3">
      <c r="B17" s="8" t="s">
        <v>27</v>
      </c>
      <c r="C17" s="6"/>
      <c r="D17" s="6"/>
      <c r="E17" s="6"/>
      <c r="F17" s="6"/>
      <c r="G17" s="6"/>
      <c r="H17" s="6"/>
      <c r="I17" s="6"/>
      <c r="J17" s="6"/>
      <c r="K17" s="6">
        <f t="shared" si="0"/>
        <v>0</v>
      </c>
      <c r="M17" s="12"/>
    </row>
    <row r="18" spans="2:13" x14ac:dyDescent="0.25">
      <c r="B18" s="51" t="s">
        <v>8</v>
      </c>
      <c r="C18" s="48">
        <f t="shared" ref="C18:K18" si="1">SUM(C6:C17)</f>
        <v>1053</v>
      </c>
      <c r="D18" s="48">
        <f t="shared" si="1"/>
        <v>75</v>
      </c>
      <c r="E18" s="48">
        <f t="shared" si="1"/>
        <v>15</v>
      </c>
      <c r="F18" s="48">
        <f t="shared" si="1"/>
        <v>64</v>
      </c>
      <c r="G18" s="48">
        <f t="shared" si="1"/>
        <v>8</v>
      </c>
      <c r="H18" s="48">
        <f t="shared" si="1"/>
        <v>167</v>
      </c>
      <c r="I18" s="48">
        <f t="shared" si="1"/>
        <v>108</v>
      </c>
      <c r="J18" s="48">
        <f t="shared" si="1"/>
        <v>132</v>
      </c>
      <c r="K18" s="48">
        <f t="shared" si="1"/>
        <v>1622</v>
      </c>
      <c r="M18" s="12"/>
    </row>
    <row r="19" spans="2:13" x14ac:dyDescent="0.25">
      <c r="I19" s="11"/>
      <c r="M19" s="11"/>
    </row>
    <row r="20" spans="2:13" ht="18" customHeight="1" x14ac:dyDescent="0.25">
      <c r="B20" s="89" t="s">
        <v>154</v>
      </c>
      <c r="C20" s="90"/>
      <c r="D20" s="90"/>
    </row>
    <row r="21" spans="2:13" x14ac:dyDescent="0.25">
      <c r="B21" s="93"/>
      <c r="C21" s="93"/>
    </row>
  </sheetData>
  <mergeCells count="6">
    <mergeCell ref="B21:C21"/>
    <mergeCell ref="B3:J3"/>
    <mergeCell ref="B1:J1"/>
    <mergeCell ref="B20:D20"/>
    <mergeCell ref="B2:J2"/>
    <mergeCell ref="B4:J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C28"/>
  <sheetViews>
    <sheetView zoomScaleNormal="100" workbookViewId="0">
      <selection activeCell="AM13" sqref="AM13"/>
    </sheetView>
  </sheetViews>
  <sheetFormatPr baseColWidth="10" defaultColWidth="9.140625" defaultRowHeight="15" x14ac:dyDescent="0.25"/>
  <cols>
    <col min="1" max="1" width="0.140625" customWidth="1"/>
    <col min="2" max="2" width="6.42578125" customWidth="1"/>
    <col min="3" max="3" width="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14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8" width="4.85546875" style="2" customWidth="1"/>
    <col min="29" max="29" width="5.28515625" style="2" customWidth="1"/>
    <col min="30" max="225" width="11.42578125" customWidth="1"/>
  </cols>
  <sheetData>
    <row r="1" spans="2:29" ht="16.5" x14ac:dyDescent="0.25"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</row>
    <row r="2" spans="2:29" ht="16.5" customHeight="1" x14ac:dyDescent="0.25">
      <c r="B2" s="83" t="s">
        <v>29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</row>
    <row r="3" spans="2:29" ht="20.25" x14ac:dyDescent="0.25">
      <c r="B3" s="84" t="s">
        <v>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2:29" ht="18.75" customHeight="1" x14ac:dyDescent="0.25">
      <c r="B4" s="80" t="s">
        <v>93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</row>
    <row r="5" spans="2:29" ht="40.5" customHeight="1" x14ac:dyDescent="0.25">
      <c r="B5" s="52" t="s">
        <v>32</v>
      </c>
      <c r="C5" s="97" t="s">
        <v>94</v>
      </c>
      <c r="D5" s="97"/>
      <c r="E5" s="97"/>
      <c r="F5" s="97"/>
      <c r="G5" s="97"/>
      <c r="H5" s="97"/>
      <c r="I5" s="97"/>
      <c r="J5" s="97"/>
      <c r="K5" s="97" t="s">
        <v>95</v>
      </c>
      <c r="L5" s="97"/>
      <c r="M5" s="97"/>
      <c r="N5" s="97"/>
      <c r="O5" s="97"/>
      <c r="P5" s="97" t="s">
        <v>96</v>
      </c>
      <c r="Q5" s="97"/>
      <c r="R5" s="97"/>
      <c r="S5" s="97"/>
      <c r="T5" s="97" t="s">
        <v>97</v>
      </c>
      <c r="U5" s="97"/>
      <c r="V5" s="97"/>
      <c r="W5" s="97"/>
      <c r="X5" s="97"/>
      <c r="Y5" s="94" t="s">
        <v>98</v>
      </c>
      <c r="Z5" s="94"/>
      <c r="AA5" s="94"/>
      <c r="AB5" s="53" t="s">
        <v>99</v>
      </c>
      <c r="AC5" s="53" t="s">
        <v>100</v>
      </c>
    </row>
    <row r="6" spans="2:29" ht="36" customHeight="1" x14ac:dyDescent="0.25">
      <c r="B6" s="54"/>
      <c r="C6" s="55" t="s">
        <v>101</v>
      </c>
      <c r="D6" s="56" t="s">
        <v>102</v>
      </c>
      <c r="E6" s="56" t="s">
        <v>103</v>
      </c>
      <c r="F6" s="57" t="s">
        <v>104</v>
      </c>
      <c r="G6" s="58" t="s">
        <v>105</v>
      </c>
      <c r="H6" s="58" t="s">
        <v>106</v>
      </c>
      <c r="I6" s="55" t="s">
        <v>107</v>
      </c>
      <c r="J6" s="55" t="s">
        <v>108</v>
      </c>
      <c r="K6" s="56" t="s">
        <v>102</v>
      </c>
      <c r="L6" s="56" t="s">
        <v>109</v>
      </c>
      <c r="M6" s="56" t="s">
        <v>101</v>
      </c>
      <c r="N6" s="56" t="s">
        <v>110</v>
      </c>
      <c r="O6" s="56" t="s">
        <v>111</v>
      </c>
      <c r="P6" s="56" t="s">
        <v>112</v>
      </c>
      <c r="Q6" s="55" t="s">
        <v>107</v>
      </c>
      <c r="R6" s="56" t="s">
        <v>113</v>
      </c>
      <c r="S6" s="56" t="s">
        <v>114</v>
      </c>
      <c r="T6" s="56" t="s">
        <v>105</v>
      </c>
      <c r="U6" s="56" t="s">
        <v>101</v>
      </c>
      <c r="V6" s="56" t="s">
        <v>115</v>
      </c>
      <c r="W6" s="56" t="s">
        <v>102</v>
      </c>
      <c r="X6" s="56" t="s">
        <v>104</v>
      </c>
      <c r="Y6" s="56" t="s">
        <v>112</v>
      </c>
      <c r="Z6" s="56" t="s">
        <v>107</v>
      </c>
      <c r="AA6" s="56" t="s">
        <v>114</v>
      </c>
      <c r="AB6" s="55" t="s">
        <v>107</v>
      </c>
      <c r="AC6" s="14"/>
    </row>
    <row r="7" spans="2:29" x14ac:dyDescent="0.25">
      <c r="B7" s="59" t="s">
        <v>16</v>
      </c>
      <c r="C7" s="119">
        <v>30</v>
      </c>
      <c r="D7" s="120">
        <v>20</v>
      </c>
      <c r="E7" s="121">
        <v>20</v>
      </c>
      <c r="F7" s="122">
        <v>0</v>
      </c>
      <c r="G7" s="123">
        <v>20</v>
      </c>
      <c r="H7" s="123">
        <v>20</v>
      </c>
      <c r="I7" s="123">
        <v>22</v>
      </c>
      <c r="J7" s="123">
        <v>110</v>
      </c>
      <c r="K7" s="124">
        <v>41</v>
      </c>
      <c r="L7" s="125">
        <v>41</v>
      </c>
      <c r="M7" s="125">
        <v>0</v>
      </c>
      <c r="N7" s="126">
        <v>0</v>
      </c>
      <c r="O7" s="127">
        <v>30</v>
      </c>
      <c r="P7" s="127">
        <v>30</v>
      </c>
      <c r="Q7" s="121">
        <v>8</v>
      </c>
      <c r="R7" s="121">
        <v>0</v>
      </c>
      <c r="S7" s="121">
        <v>30</v>
      </c>
      <c r="T7" s="121">
        <v>20</v>
      </c>
      <c r="U7" s="121">
        <v>18</v>
      </c>
      <c r="V7" s="121">
        <v>6</v>
      </c>
      <c r="W7" s="121">
        <v>0</v>
      </c>
      <c r="X7" s="121">
        <v>3</v>
      </c>
      <c r="Y7" s="121">
        <v>0</v>
      </c>
      <c r="Z7" s="121">
        <v>14</v>
      </c>
      <c r="AA7" s="127">
        <v>0</v>
      </c>
      <c r="AB7" s="127">
        <v>0</v>
      </c>
      <c r="AC7" s="62">
        <f>K7+D7</f>
        <v>61</v>
      </c>
    </row>
    <row r="8" spans="2:29" x14ac:dyDescent="0.25">
      <c r="B8" s="59" t="s">
        <v>17</v>
      </c>
      <c r="C8" s="119">
        <v>30</v>
      </c>
      <c r="D8" s="120">
        <v>19</v>
      </c>
      <c r="E8" s="121">
        <v>17</v>
      </c>
      <c r="F8" s="122">
        <v>25</v>
      </c>
      <c r="G8" s="122">
        <v>19</v>
      </c>
      <c r="H8" s="122">
        <v>53</v>
      </c>
      <c r="I8" s="123">
        <v>7</v>
      </c>
      <c r="J8" s="123">
        <v>47</v>
      </c>
      <c r="K8" s="128">
        <v>96</v>
      </c>
      <c r="L8" s="127">
        <v>96</v>
      </c>
      <c r="M8" s="125">
        <v>100</v>
      </c>
      <c r="N8" s="129">
        <v>0</v>
      </c>
      <c r="O8" s="127">
        <v>30</v>
      </c>
      <c r="P8" s="127">
        <v>30</v>
      </c>
      <c r="Q8" s="121">
        <v>7</v>
      </c>
      <c r="R8" s="121">
        <v>0</v>
      </c>
      <c r="S8" s="121">
        <v>30</v>
      </c>
      <c r="T8" s="121">
        <v>53</v>
      </c>
      <c r="U8" s="121">
        <v>107</v>
      </c>
      <c r="V8" s="121">
        <v>4</v>
      </c>
      <c r="W8" s="121">
        <v>0</v>
      </c>
      <c r="X8" s="121">
        <v>2</v>
      </c>
      <c r="Y8" s="121">
        <v>0</v>
      </c>
      <c r="Z8" s="121">
        <v>0</v>
      </c>
      <c r="AA8" s="127">
        <v>0</v>
      </c>
      <c r="AB8" s="127">
        <v>0</v>
      </c>
      <c r="AC8" s="62">
        <f t="shared" ref="AC8:AC12" si="0">K8+D8</f>
        <v>115</v>
      </c>
    </row>
    <row r="9" spans="2:29" x14ac:dyDescent="0.25">
      <c r="B9" s="59" t="s">
        <v>116</v>
      </c>
      <c r="C9" s="119">
        <v>30</v>
      </c>
      <c r="D9" s="120">
        <v>0</v>
      </c>
      <c r="E9" s="130">
        <v>0</v>
      </c>
      <c r="F9" s="131">
        <v>0</v>
      </c>
      <c r="G9" s="132">
        <v>0</v>
      </c>
      <c r="H9" s="132">
        <v>24</v>
      </c>
      <c r="I9" s="132">
        <v>20</v>
      </c>
      <c r="J9" s="132">
        <v>105</v>
      </c>
      <c r="K9" s="133">
        <v>45</v>
      </c>
      <c r="L9" s="134">
        <v>45</v>
      </c>
      <c r="M9" s="125">
        <v>100</v>
      </c>
      <c r="N9" s="129">
        <v>12</v>
      </c>
      <c r="O9" s="134">
        <v>90</v>
      </c>
      <c r="P9" s="134">
        <v>90</v>
      </c>
      <c r="Q9" s="121">
        <v>0</v>
      </c>
      <c r="R9" s="121">
        <v>8</v>
      </c>
      <c r="S9" s="134">
        <v>90</v>
      </c>
      <c r="T9" s="130">
        <v>24</v>
      </c>
      <c r="U9" s="130">
        <v>67</v>
      </c>
      <c r="V9" s="130">
        <v>3</v>
      </c>
      <c r="W9" s="121">
        <v>0</v>
      </c>
      <c r="X9" s="130">
        <v>0</v>
      </c>
      <c r="Y9" s="121">
        <v>0</v>
      </c>
      <c r="Z9" s="130">
        <v>0</v>
      </c>
      <c r="AA9" s="135">
        <v>0</v>
      </c>
      <c r="AB9" s="135">
        <v>20</v>
      </c>
      <c r="AC9" s="62">
        <f t="shared" si="0"/>
        <v>45</v>
      </c>
    </row>
    <row r="10" spans="2:29" x14ac:dyDescent="0.25">
      <c r="B10" s="59" t="s">
        <v>19</v>
      </c>
      <c r="C10" s="119">
        <v>35</v>
      </c>
      <c r="D10" s="120">
        <v>35</v>
      </c>
      <c r="E10" s="120">
        <v>28</v>
      </c>
      <c r="F10" s="129">
        <v>0</v>
      </c>
      <c r="G10" s="136">
        <v>41</v>
      </c>
      <c r="H10" s="126">
        <v>30</v>
      </c>
      <c r="I10" s="126">
        <v>96</v>
      </c>
      <c r="J10" s="126">
        <v>28</v>
      </c>
      <c r="K10" s="126">
        <v>98</v>
      </c>
      <c r="L10" s="137">
        <v>98</v>
      </c>
      <c r="M10" s="129">
        <v>0</v>
      </c>
      <c r="N10" s="129">
        <v>0</v>
      </c>
      <c r="O10" s="126">
        <v>60</v>
      </c>
      <c r="P10" s="138">
        <v>60</v>
      </c>
      <c r="Q10" s="129">
        <v>54</v>
      </c>
      <c r="R10" s="121">
        <v>4</v>
      </c>
      <c r="S10" s="129">
        <v>30</v>
      </c>
      <c r="T10" s="129">
        <v>60</v>
      </c>
      <c r="U10" s="129">
        <v>50</v>
      </c>
      <c r="V10" s="129">
        <v>16</v>
      </c>
      <c r="W10" s="121">
        <v>0</v>
      </c>
      <c r="X10" s="130">
        <v>0</v>
      </c>
      <c r="Y10" s="121">
        <v>0</v>
      </c>
      <c r="Z10" s="121">
        <v>0</v>
      </c>
      <c r="AA10" s="121">
        <v>0</v>
      </c>
      <c r="AB10" s="129">
        <v>42</v>
      </c>
      <c r="AC10" s="62">
        <f t="shared" si="0"/>
        <v>133</v>
      </c>
    </row>
    <row r="11" spans="2:29" ht="17.25" customHeight="1" x14ac:dyDescent="0.25">
      <c r="B11" s="59" t="s">
        <v>20</v>
      </c>
      <c r="C11" s="119">
        <v>30</v>
      </c>
      <c r="D11" s="120">
        <v>20</v>
      </c>
      <c r="E11" s="120">
        <v>12</v>
      </c>
      <c r="F11" s="129">
        <v>0</v>
      </c>
      <c r="G11" s="139">
        <v>20</v>
      </c>
      <c r="H11" s="140">
        <v>24</v>
      </c>
      <c r="I11" s="139">
        <v>35</v>
      </c>
      <c r="J11" s="139">
        <v>15</v>
      </c>
      <c r="K11" s="137">
        <v>29</v>
      </c>
      <c r="L11" s="129">
        <v>29</v>
      </c>
      <c r="M11" s="129">
        <v>50</v>
      </c>
      <c r="N11" s="126">
        <v>33</v>
      </c>
      <c r="O11" s="129">
        <v>60</v>
      </c>
      <c r="P11" s="129">
        <v>60</v>
      </c>
      <c r="Q11" s="129">
        <v>24</v>
      </c>
      <c r="R11" s="121">
        <v>0</v>
      </c>
      <c r="S11" s="141">
        <v>60</v>
      </c>
      <c r="T11" s="142">
        <v>24</v>
      </c>
      <c r="U11" s="142">
        <v>35</v>
      </c>
      <c r="V11" s="143">
        <v>1</v>
      </c>
      <c r="W11" s="121">
        <v>0</v>
      </c>
      <c r="X11" s="129">
        <v>2</v>
      </c>
      <c r="Y11" s="121">
        <v>0</v>
      </c>
      <c r="Z11" s="129">
        <v>0</v>
      </c>
      <c r="AA11" s="121">
        <v>0</v>
      </c>
      <c r="AB11" s="125">
        <v>35</v>
      </c>
      <c r="AC11" s="62">
        <f t="shared" si="0"/>
        <v>49</v>
      </c>
    </row>
    <row r="12" spans="2:29" x14ac:dyDescent="0.25">
      <c r="B12" s="59" t="s">
        <v>21</v>
      </c>
      <c r="C12" s="119">
        <v>30</v>
      </c>
      <c r="D12" s="120">
        <v>36</v>
      </c>
      <c r="E12" s="113">
        <v>31</v>
      </c>
      <c r="F12" s="140">
        <v>0</v>
      </c>
      <c r="G12" s="144">
        <v>18</v>
      </c>
      <c r="H12" s="144">
        <v>49</v>
      </c>
      <c r="I12" s="144">
        <v>48</v>
      </c>
      <c r="J12" s="144">
        <v>36</v>
      </c>
      <c r="K12" s="137">
        <v>58</v>
      </c>
      <c r="L12" s="129">
        <v>58</v>
      </c>
      <c r="M12" s="129">
        <v>50</v>
      </c>
      <c r="N12" s="126">
        <v>172</v>
      </c>
      <c r="O12" s="129">
        <v>110</v>
      </c>
      <c r="P12" s="129">
        <v>110</v>
      </c>
      <c r="Q12" s="113">
        <v>37</v>
      </c>
      <c r="R12" s="121">
        <v>0</v>
      </c>
      <c r="S12" s="129">
        <v>110</v>
      </c>
      <c r="T12" s="145">
        <v>49</v>
      </c>
      <c r="U12" s="113">
        <v>52</v>
      </c>
      <c r="V12" s="113">
        <v>9</v>
      </c>
      <c r="W12" s="121">
        <v>0</v>
      </c>
      <c r="X12" s="113">
        <v>6</v>
      </c>
      <c r="Y12" s="121">
        <v>0</v>
      </c>
      <c r="Z12" s="113">
        <v>1</v>
      </c>
      <c r="AA12" s="121">
        <v>0</v>
      </c>
      <c r="AB12" s="113">
        <v>10</v>
      </c>
      <c r="AC12" s="62">
        <f t="shared" si="0"/>
        <v>94</v>
      </c>
    </row>
    <row r="13" spans="2:29" x14ac:dyDescent="0.25">
      <c r="B13" s="59" t="s">
        <v>22</v>
      </c>
      <c r="C13" s="60"/>
      <c r="D13" s="61"/>
      <c r="E13" s="67"/>
      <c r="F13" s="61"/>
      <c r="G13" s="61"/>
      <c r="H13" s="61"/>
      <c r="I13" s="68"/>
      <c r="J13" s="68"/>
      <c r="K13" s="62"/>
      <c r="L13" s="63"/>
      <c r="M13" s="63"/>
      <c r="N13" s="64"/>
      <c r="O13" s="63"/>
      <c r="P13" s="64"/>
      <c r="R13" s="46"/>
      <c r="S13" s="64"/>
      <c r="T13" s="46"/>
      <c r="U13" s="46"/>
      <c r="V13" s="64"/>
      <c r="W13" s="66"/>
      <c r="X13" s="64"/>
      <c r="Y13" s="65"/>
      <c r="Z13" s="64"/>
      <c r="AA13" s="64"/>
      <c r="AB13" s="64"/>
      <c r="AC13" s="62"/>
    </row>
    <row r="14" spans="2:29" x14ac:dyDescent="0.25">
      <c r="B14" s="59" t="s">
        <v>23</v>
      </c>
      <c r="C14" s="61"/>
      <c r="D14" s="61"/>
      <c r="E14" s="61"/>
      <c r="F14" s="61"/>
      <c r="G14" s="61"/>
      <c r="H14" s="61"/>
      <c r="I14" s="61"/>
      <c r="J14" s="61"/>
      <c r="K14" s="64"/>
      <c r="L14" s="64"/>
      <c r="M14" s="64"/>
      <c r="N14" s="64"/>
      <c r="O14" s="64"/>
      <c r="P14" s="64"/>
      <c r="Q14" s="69"/>
      <c r="R14" s="69"/>
      <c r="S14" s="64"/>
      <c r="T14" s="64"/>
      <c r="U14" s="64"/>
      <c r="V14" s="64"/>
      <c r="W14" s="64"/>
      <c r="X14" s="64"/>
      <c r="Y14" s="64"/>
      <c r="Z14" s="64"/>
      <c r="AA14" s="64"/>
      <c r="AB14" s="46"/>
      <c r="AC14" s="62"/>
    </row>
    <row r="15" spans="2:29" x14ac:dyDescent="0.25">
      <c r="B15" s="59" t="s">
        <v>24</v>
      </c>
      <c r="C15" s="70"/>
      <c r="D15" s="61"/>
      <c r="E15" s="67"/>
      <c r="F15" s="61"/>
      <c r="G15" s="61"/>
      <c r="H15" s="64"/>
      <c r="K15" s="69"/>
      <c r="L15" s="69"/>
      <c r="M15" s="69"/>
      <c r="N15" s="64"/>
      <c r="O15" s="63"/>
      <c r="W15" s="66"/>
      <c r="Y15" s="64"/>
      <c r="AC15" s="62"/>
    </row>
    <row r="16" spans="2:29" x14ac:dyDescent="0.25">
      <c r="B16" s="59" t="s">
        <v>25</v>
      </c>
      <c r="C16" s="60"/>
      <c r="D16" s="61"/>
      <c r="E16" s="61"/>
      <c r="F16" s="61"/>
      <c r="G16" s="61"/>
      <c r="H16" s="64"/>
      <c r="I16" s="46"/>
      <c r="J16" s="46"/>
      <c r="K16" s="64"/>
      <c r="L16" s="64"/>
      <c r="M16" s="64"/>
      <c r="N16" s="64"/>
      <c r="O16" s="64"/>
      <c r="P16" s="64"/>
      <c r="Q16" s="46"/>
      <c r="R16" s="46"/>
      <c r="S16" s="64"/>
      <c r="T16" s="64"/>
      <c r="U16" s="64"/>
      <c r="V16" s="64"/>
      <c r="W16" s="64"/>
      <c r="X16" s="46"/>
      <c r="Y16" s="64"/>
      <c r="Z16" s="46"/>
      <c r="AA16" s="46"/>
      <c r="AB16" s="46"/>
      <c r="AC16" s="62"/>
    </row>
    <row r="17" spans="2:29" x14ac:dyDescent="0.25">
      <c r="B17" s="59" t="s">
        <v>26</v>
      </c>
      <c r="C17" s="70"/>
      <c r="D17" s="71"/>
      <c r="E17" s="69"/>
      <c r="F17" s="14"/>
      <c r="G17" s="14"/>
      <c r="H17" s="62"/>
      <c r="I17" s="14"/>
      <c r="J17" s="14"/>
      <c r="K17" s="62"/>
      <c r="L17" s="62"/>
      <c r="M17" s="62"/>
      <c r="N17" s="62"/>
      <c r="O17" s="62"/>
      <c r="P17" s="62"/>
      <c r="Q17" s="14"/>
      <c r="R17" s="14"/>
      <c r="S17" s="62"/>
      <c r="T17" s="62"/>
      <c r="U17" s="62"/>
      <c r="V17" s="62"/>
      <c r="W17" s="62"/>
      <c r="X17" s="62"/>
      <c r="Y17" s="62"/>
      <c r="Z17" s="14"/>
      <c r="AA17" s="14"/>
      <c r="AB17" s="14"/>
      <c r="AC17" s="62"/>
    </row>
    <row r="18" spans="2:29" x14ac:dyDescent="0.25">
      <c r="B18" s="59" t="s">
        <v>27</v>
      </c>
      <c r="C18" s="72"/>
      <c r="D18" s="61"/>
      <c r="E18" s="67"/>
      <c r="F18" s="67"/>
      <c r="G18" s="67"/>
      <c r="H18" s="63"/>
      <c r="K18" s="62"/>
      <c r="L18" s="62"/>
      <c r="M18" s="63"/>
      <c r="N18" s="63"/>
      <c r="O18" s="63"/>
      <c r="P18" s="63"/>
      <c r="AC18" s="62"/>
    </row>
    <row r="19" spans="2:29" x14ac:dyDescent="0.25">
      <c r="B19" s="73" t="s">
        <v>8</v>
      </c>
      <c r="C19" s="74">
        <f t="shared" ref="C19:S19" si="1">SUM(C7:C18)</f>
        <v>185</v>
      </c>
      <c r="D19" s="74">
        <f t="shared" si="1"/>
        <v>130</v>
      </c>
      <c r="E19" s="75">
        <f t="shared" si="1"/>
        <v>108</v>
      </c>
      <c r="F19" s="75">
        <f t="shared" si="1"/>
        <v>25</v>
      </c>
      <c r="G19" s="75">
        <f t="shared" si="1"/>
        <v>118</v>
      </c>
      <c r="H19" s="76">
        <f t="shared" si="1"/>
        <v>200</v>
      </c>
      <c r="I19" s="77">
        <f t="shared" si="1"/>
        <v>228</v>
      </c>
      <c r="J19" s="77">
        <f t="shared" si="1"/>
        <v>341</v>
      </c>
      <c r="K19" s="76">
        <f t="shared" si="1"/>
        <v>367</v>
      </c>
      <c r="L19" s="76">
        <f t="shared" si="1"/>
        <v>367</v>
      </c>
      <c r="M19" s="76">
        <f>SUM(M8:M18)</f>
        <v>300</v>
      </c>
      <c r="N19" s="76">
        <f t="shared" ref="N19" si="2">SUM(N7:N18)</f>
        <v>217</v>
      </c>
      <c r="O19" s="76">
        <f t="shared" si="1"/>
        <v>380</v>
      </c>
      <c r="P19" s="76">
        <f t="shared" si="1"/>
        <v>380</v>
      </c>
      <c r="Q19" s="76">
        <f t="shared" si="1"/>
        <v>130</v>
      </c>
      <c r="R19" s="76">
        <f t="shared" si="1"/>
        <v>12</v>
      </c>
      <c r="S19" s="76">
        <f t="shared" si="1"/>
        <v>350</v>
      </c>
      <c r="T19" s="76">
        <f>SUM(T7:T18)</f>
        <v>230</v>
      </c>
      <c r="U19" s="76">
        <f>SUM(U7:U18)</f>
        <v>329</v>
      </c>
      <c r="V19" s="76">
        <f t="shared" ref="V19:AB19" si="3">SUM(V7:V18)</f>
        <v>39</v>
      </c>
      <c r="W19" s="76">
        <f t="shared" si="3"/>
        <v>0</v>
      </c>
      <c r="X19" s="76">
        <f t="shared" si="3"/>
        <v>13</v>
      </c>
      <c r="Y19" s="76">
        <f t="shared" si="3"/>
        <v>0</v>
      </c>
      <c r="Z19" s="76">
        <f t="shared" si="3"/>
        <v>15</v>
      </c>
      <c r="AA19" s="76"/>
      <c r="AB19" s="76">
        <f t="shared" si="3"/>
        <v>107</v>
      </c>
      <c r="AC19" s="76">
        <f>SUM(AC7:AC18)</f>
        <v>497</v>
      </c>
    </row>
    <row r="20" spans="2:29" x14ac:dyDescent="0.25">
      <c r="B20" s="78"/>
      <c r="C20" s="48"/>
      <c r="D20" s="78"/>
      <c r="E20" s="100" t="s">
        <v>117</v>
      </c>
      <c r="F20" s="100"/>
      <c r="G20" s="100"/>
      <c r="H20" s="100"/>
      <c r="I20" s="100"/>
      <c r="J20" s="79"/>
      <c r="K20" s="55"/>
      <c r="M20" s="100" t="s">
        <v>117</v>
      </c>
      <c r="N20" s="100"/>
      <c r="O20" s="100"/>
      <c r="P20" s="100"/>
      <c r="Q20" s="100"/>
      <c r="T20" s="100" t="s">
        <v>117</v>
      </c>
      <c r="U20" s="100"/>
      <c r="V20" s="100"/>
      <c r="W20" s="100"/>
      <c r="X20" s="100"/>
    </row>
    <row r="21" spans="2:29" ht="19.5" customHeight="1" x14ac:dyDescent="0.25">
      <c r="B21" s="96" t="s">
        <v>118</v>
      </c>
      <c r="C21" s="96"/>
      <c r="D21" s="22"/>
      <c r="E21" s="96" t="s">
        <v>119</v>
      </c>
      <c r="F21" s="96"/>
      <c r="G21" s="96"/>
      <c r="H21" s="96"/>
      <c r="I21" s="96"/>
      <c r="J21" s="96" t="s">
        <v>120</v>
      </c>
      <c r="K21" s="96"/>
      <c r="M21" s="95" t="s">
        <v>121</v>
      </c>
      <c r="N21" s="95"/>
      <c r="O21" s="95"/>
      <c r="P21" s="95"/>
      <c r="Q21" s="95"/>
      <c r="R21" s="14"/>
      <c r="S21" s="15"/>
      <c r="T21" s="22" t="s">
        <v>122</v>
      </c>
      <c r="U21" s="22"/>
      <c r="V21" s="23" t="s">
        <v>123</v>
      </c>
      <c r="W21" s="23"/>
      <c r="X21" s="15"/>
      <c r="Y21" s="15"/>
      <c r="Z21" s="15"/>
      <c r="AA21" s="15"/>
      <c r="AB21" s="15"/>
      <c r="AC21" s="15"/>
    </row>
    <row r="22" spans="2:29" x14ac:dyDescent="0.25">
      <c r="B22" s="96" t="s">
        <v>124</v>
      </c>
      <c r="C22" s="96"/>
      <c r="D22" s="22"/>
      <c r="E22" s="96" t="s">
        <v>125</v>
      </c>
      <c r="F22" s="96"/>
      <c r="G22" s="96"/>
      <c r="H22" s="96"/>
      <c r="I22" s="96"/>
      <c r="J22" s="101" t="s">
        <v>126</v>
      </c>
      <c r="K22" s="101"/>
      <c r="M22" s="96" t="s">
        <v>127</v>
      </c>
      <c r="N22" s="96"/>
      <c r="O22" s="96"/>
      <c r="P22" s="96"/>
      <c r="Q22" s="96"/>
      <c r="T22" s="22" t="s">
        <v>128</v>
      </c>
      <c r="U22" s="22"/>
      <c r="V22" s="99" t="s">
        <v>129</v>
      </c>
      <c r="W22" s="99"/>
      <c r="X22" s="99"/>
    </row>
    <row r="23" spans="2:29" x14ac:dyDescent="0.25">
      <c r="B23" s="96" t="s">
        <v>130</v>
      </c>
      <c r="C23" s="96"/>
      <c r="D23" s="22"/>
      <c r="E23" s="17" t="s">
        <v>131</v>
      </c>
      <c r="F23" s="17"/>
      <c r="G23" s="17"/>
      <c r="H23" s="17"/>
      <c r="I23" s="17"/>
      <c r="J23" s="96" t="s">
        <v>132</v>
      </c>
      <c r="K23" s="96"/>
      <c r="M23" s="96" t="s">
        <v>133</v>
      </c>
      <c r="N23" s="96"/>
      <c r="O23" s="96"/>
      <c r="P23" s="96"/>
      <c r="Q23" s="96"/>
      <c r="T23" s="22" t="s">
        <v>134</v>
      </c>
      <c r="U23" s="22"/>
      <c r="V23" s="23" t="s">
        <v>135</v>
      </c>
      <c r="W23" s="23"/>
      <c r="X23" s="25"/>
      <c r="Y23" s="25"/>
      <c r="Z23" s="25"/>
      <c r="AA23" s="25"/>
      <c r="AC23" s="10"/>
    </row>
    <row r="24" spans="2:29" ht="18.75" customHeight="1" x14ac:dyDescent="0.25">
      <c r="B24" s="96" t="s">
        <v>136</v>
      </c>
      <c r="C24" s="96"/>
      <c r="D24" s="22"/>
      <c r="E24" s="96" t="s">
        <v>137</v>
      </c>
      <c r="F24" s="96"/>
      <c r="G24" s="96"/>
      <c r="H24" s="96"/>
      <c r="I24" s="96"/>
      <c r="J24" s="96" t="s">
        <v>138</v>
      </c>
      <c r="K24" s="96"/>
      <c r="L24" s="26"/>
      <c r="M24" s="95" t="s">
        <v>139</v>
      </c>
      <c r="N24" s="95"/>
      <c r="O24" s="95"/>
      <c r="P24" s="95"/>
      <c r="Q24" s="95"/>
      <c r="R24" s="26"/>
      <c r="T24" s="22" t="s">
        <v>140</v>
      </c>
      <c r="U24" s="22"/>
      <c r="V24" s="23" t="s">
        <v>141</v>
      </c>
      <c r="W24" s="23"/>
      <c r="X24" s="17"/>
      <c r="Y24" s="22"/>
      <c r="Z24" s="22"/>
      <c r="AA24" s="22"/>
    </row>
    <row r="25" spans="2:29" ht="22.5" customHeight="1" x14ac:dyDescent="0.25">
      <c r="B25" s="96" t="s">
        <v>142</v>
      </c>
      <c r="C25" s="96"/>
      <c r="D25" s="22"/>
      <c r="E25" s="95" t="s">
        <v>143</v>
      </c>
      <c r="F25" s="95"/>
      <c r="G25" s="95"/>
      <c r="H25" s="95"/>
      <c r="I25" s="95"/>
      <c r="J25" s="96" t="s">
        <v>144</v>
      </c>
      <c r="K25" s="96"/>
      <c r="L25" s="22"/>
      <c r="M25" s="101" t="s">
        <v>145</v>
      </c>
      <c r="N25" s="101"/>
      <c r="O25" s="101"/>
      <c r="P25" s="101"/>
      <c r="Q25" s="101"/>
      <c r="T25" s="22" t="s">
        <v>146</v>
      </c>
      <c r="U25" s="22"/>
      <c r="V25" s="23" t="s">
        <v>147</v>
      </c>
      <c r="W25" s="23"/>
      <c r="X25" s="17"/>
      <c r="Y25" s="22"/>
      <c r="Z25" s="22"/>
      <c r="AA25" s="22"/>
    </row>
    <row r="26" spans="2:29" x14ac:dyDescent="0.25">
      <c r="B26" s="96" t="s">
        <v>148</v>
      </c>
      <c r="C26" s="96"/>
      <c r="D26" s="17"/>
      <c r="E26" s="96" t="s">
        <v>149</v>
      </c>
      <c r="F26" s="96"/>
      <c r="G26" s="96"/>
      <c r="H26" s="96"/>
      <c r="I26" s="96"/>
      <c r="J26" s="21"/>
      <c r="Q26"/>
      <c r="R26"/>
      <c r="W26" s="16"/>
      <c r="X26" s="22"/>
      <c r="Y26" s="22"/>
      <c r="Z26" s="22"/>
      <c r="AA26" s="22"/>
    </row>
    <row r="27" spans="2:29" x14ac:dyDescent="0.25">
      <c r="B27" s="96" t="s">
        <v>112</v>
      </c>
      <c r="C27" s="96"/>
      <c r="D27" s="22"/>
      <c r="E27" s="96" t="s">
        <v>150</v>
      </c>
      <c r="F27" s="96"/>
      <c r="G27" s="96"/>
      <c r="H27" s="96"/>
      <c r="I27" s="96"/>
      <c r="J27" s="21"/>
      <c r="W27" s="16"/>
      <c r="X27" s="22"/>
      <c r="Y27" s="22"/>
      <c r="Z27" s="22"/>
      <c r="AA27" s="22"/>
    </row>
    <row r="28" spans="2:29" ht="15" customHeight="1" x14ac:dyDescent="0.3">
      <c r="B28" s="96" t="s">
        <v>151</v>
      </c>
      <c r="C28" s="96"/>
      <c r="E28" s="95" t="s">
        <v>152</v>
      </c>
      <c r="F28" s="95"/>
      <c r="G28" s="95"/>
      <c r="H28" s="95"/>
      <c r="I28" s="95"/>
      <c r="J28" s="21"/>
      <c r="K28" s="24"/>
      <c r="M28" s="98" t="s">
        <v>153</v>
      </c>
      <c r="N28" s="98"/>
      <c r="O28" s="98"/>
      <c r="P28" s="98"/>
      <c r="Q28" s="98"/>
      <c r="R28" s="98"/>
      <c r="S28" s="98"/>
      <c r="T28" s="98"/>
      <c r="U28" s="27"/>
      <c r="W28" s="16"/>
    </row>
  </sheetData>
  <mergeCells count="39">
    <mergeCell ref="T20:X20"/>
    <mergeCell ref="E20:I20"/>
    <mergeCell ref="M20:Q20"/>
    <mergeCell ref="M23:Q23"/>
    <mergeCell ref="E27:I27"/>
    <mergeCell ref="V22:X22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  <mergeCell ref="E21:I21"/>
    <mergeCell ref="B25:C25"/>
    <mergeCell ref="B24:C24"/>
    <mergeCell ref="B23:C23"/>
    <mergeCell ref="E25:I25"/>
    <mergeCell ref="Y5:AA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T5:X5"/>
    <mergeCell ref="B27:C27"/>
    <mergeCell ref="B26:C26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2024-07-02T16:54:51Z</dcterms:modified>
  <cp:category/>
  <cp:contentStatus/>
</cp:coreProperties>
</file>