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beltre\Desktop\POA-13-6-2024\2024\Estadísticas-2024\"/>
    </mc:Choice>
  </mc:AlternateContent>
  <xr:revisionPtr revIDLastSave="0" documentId="13_ncr:1_{BE0DB1AB-C682-4DF1-BF55-A7CA5724EB38}" xr6:coauthVersionLast="47" xr6:coauthVersionMax="47" xr10:uidLastSave="{00000000-0000-0000-0000-000000000000}"/>
  <bookViews>
    <workbookView xWindow="-120" yWindow="-120" windowWidth="29040" windowHeight="15840" firstSheet="3" activeTab="4" xr2:uid="{00000000-000D-0000-FFFF-FFFF00000000}"/>
  </bookViews>
  <sheets>
    <sheet name="Gráfico" sheetId="13" r:id="rId1"/>
    <sheet name="Resumen por Trimestre" sheetId="12" r:id="rId2"/>
    <sheet name="Préstamos de documentos" sheetId="14" r:id="rId3"/>
    <sheet name="Desarrollo de colecciones" sheetId="11" r:id="rId4"/>
    <sheet name="Est. por tipo de usuarios" sheetId="3" r:id="rId5"/>
    <sheet name="Est. por colecciones" sheetId="7" r:id="rId6"/>
    <sheet name="Est. por tipo de documento" sheetId="2" r:id="rId7"/>
    <sheet name="Proc. tecn. y responsable" sheetId="5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9" i="5" l="1"/>
  <c r="AE9" i="5"/>
  <c r="AE10" i="5"/>
  <c r="AE11" i="5"/>
  <c r="AE12" i="5"/>
  <c r="AE13" i="5"/>
  <c r="AE14" i="5"/>
  <c r="AE15" i="5"/>
  <c r="E14" i="12"/>
  <c r="K18" i="2"/>
  <c r="T18" i="3"/>
  <c r="K14" i="14"/>
  <c r="AE7" i="5"/>
  <c r="AE8" i="5"/>
  <c r="C19" i="5"/>
  <c r="D19" i="5"/>
  <c r="E19" i="5"/>
  <c r="F19" i="5"/>
  <c r="G19" i="5"/>
  <c r="H19" i="5"/>
  <c r="I19" i="5"/>
  <c r="J19" i="5"/>
  <c r="K19" i="5"/>
  <c r="L19" i="5"/>
  <c r="N19" i="5"/>
  <c r="O19" i="5"/>
  <c r="P19" i="5"/>
  <c r="Q19" i="5"/>
  <c r="R19" i="5"/>
  <c r="S19" i="5"/>
  <c r="T19" i="5"/>
  <c r="U19" i="5"/>
  <c r="V19" i="5"/>
  <c r="W19" i="5"/>
  <c r="Z19" i="5"/>
  <c r="AA19" i="5"/>
  <c r="AB19" i="5"/>
  <c r="AC19" i="5"/>
  <c r="AD19" i="5"/>
  <c r="AE19" i="5"/>
  <c r="K17" i="2"/>
  <c r="T17" i="3"/>
  <c r="J14" i="14"/>
  <c r="G11" i="12"/>
  <c r="G12" i="12"/>
  <c r="G13" i="12"/>
  <c r="G14" i="12"/>
  <c r="G10" i="12"/>
  <c r="K16" i="2"/>
  <c r="T16" i="3"/>
  <c r="I14" i="14"/>
  <c r="S22" i="3"/>
  <c r="R22" i="3"/>
  <c r="D14" i="12"/>
  <c r="K15" i="2"/>
  <c r="T15" i="3"/>
  <c r="H14" i="14"/>
  <c r="K14" i="2"/>
  <c r="T14" i="3"/>
  <c r="G14" i="14"/>
  <c r="K13" i="2"/>
  <c r="T13" i="3"/>
  <c r="C14" i="14"/>
  <c r="F14" i="14"/>
  <c r="E14" i="14"/>
  <c r="D14" i="14"/>
  <c r="O13" i="14"/>
  <c r="O12" i="14"/>
  <c r="O11" i="14"/>
  <c r="O10" i="14"/>
  <c r="C14" i="12"/>
  <c r="K12" i="2"/>
  <c r="T12" i="3"/>
  <c r="Q22" i="3"/>
  <c r="K11" i="2"/>
  <c r="T11" i="3"/>
  <c r="K10" i="2"/>
  <c r="T10" i="3"/>
  <c r="M20" i="7"/>
  <c r="L20" i="7"/>
  <c r="K20" i="7"/>
  <c r="J20" i="7"/>
  <c r="I20" i="7"/>
  <c r="H20" i="7"/>
  <c r="G34" i="11"/>
  <c r="H34" i="11"/>
  <c r="I34" i="11"/>
  <c r="F34" i="11"/>
  <c r="G20" i="7"/>
  <c r="F20" i="7"/>
  <c r="E20" i="7"/>
  <c r="D20" i="7"/>
  <c r="G33" i="11"/>
  <c r="H33" i="11"/>
  <c r="I33" i="11"/>
  <c r="I35" i="11"/>
  <c r="O14" i="14" l="1"/>
  <c r="H35" i="11"/>
  <c r="G35" i="11"/>
  <c r="J22" i="2"/>
  <c r="I22" i="2"/>
  <c r="H22" i="2"/>
  <c r="G22" i="2"/>
  <c r="F22" i="2"/>
  <c r="E22" i="2"/>
  <c r="D22" i="2"/>
  <c r="C22" i="2"/>
  <c r="F33" i="11" l="1"/>
  <c r="F35" i="11" s="1"/>
  <c r="C20" i="7"/>
  <c r="I22" i="3"/>
  <c r="K22" i="2"/>
  <c r="B20" i="7"/>
  <c r="N20" i="7" s="1"/>
  <c r="P22" i="3"/>
  <c r="O22" i="3"/>
  <c r="N22" i="3"/>
  <c r="M22" i="3"/>
  <c r="L22" i="3"/>
  <c r="K22" i="3"/>
  <c r="J22" i="3"/>
  <c r="H22" i="3"/>
  <c r="G22" i="3"/>
  <c r="F22" i="3"/>
  <c r="E22" i="3"/>
  <c r="D22" i="3"/>
  <c r="C22" i="3"/>
  <c r="T22" i="3" l="1"/>
</calcChain>
</file>

<file path=xl/sharedStrings.xml><?xml version="1.0" encoding="utf-8"?>
<sst xmlns="http://schemas.openxmlformats.org/spreadsheetml/2006/main" count="287" uniqueCount="155">
  <si>
    <t>Ministerio de Relaciones Exteriores</t>
  </si>
  <si>
    <t>Instituto de Educación Superior en Formación Diplomática y Consular “Dr. Eduardo Latorre Rodríguez”</t>
  </si>
  <si>
    <t>Biblioteca</t>
  </si>
  <si>
    <t>Estadísticas general de servicios al público, 2024</t>
  </si>
  <si>
    <t>Enero-Marzo</t>
  </si>
  <si>
    <t>Abril-junio</t>
  </si>
  <si>
    <t>Julio-Septiembre</t>
  </si>
  <si>
    <t>Octubre-Diciembre</t>
  </si>
  <si>
    <t>Total</t>
  </si>
  <si>
    <t>Préstamos de documentos  a domicilio</t>
  </si>
  <si>
    <t>Préstamos en sala</t>
  </si>
  <si>
    <t>Asistencia Biblioteca</t>
  </si>
  <si>
    <t>Servicio de Internet</t>
  </si>
  <si>
    <t xml:space="preserve">Total general </t>
  </si>
  <si>
    <t>A.Beltré 2/10/2024</t>
  </si>
  <si>
    <t>Servicio Bibliografíco</t>
  </si>
  <si>
    <t>Ene.</t>
  </si>
  <si>
    <t>Feb.</t>
  </si>
  <si>
    <t>Marz.</t>
  </si>
  <si>
    <t>Abril</t>
  </si>
  <si>
    <t>Mayo</t>
  </si>
  <si>
    <t>Junio</t>
  </si>
  <si>
    <t>Julio</t>
  </si>
  <si>
    <t>Agost.</t>
  </si>
  <si>
    <t>Sept.</t>
  </si>
  <si>
    <t>Oct.</t>
  </si>
  <si>
    <t>Nov.</t>
  </si>
  <si>
    <t>Dic.</t>
  </si>
  <si>
    <t>Tot.</t>
  </si>
  <si>
    <t>Instituto de Educación Superior en Formación Diplomática y Consular "Dr. Eduardo Latorre Rodríguez”</t>
  </si>
  <si>
    <t>Estadísticas de desarrollo de colecciones</t>
  </si>
  <si>
    <t>Año:2024</t>
  </si>
  <si>
    <t>Mes</t>
  </si>
  <si>
    <t>Modo adquisición</t>
  </si>
  <si>
    <t>Libros</t>
  </si>
  <si>
    <t>Revistas</t>
  </si>
  <si>
    <t>Tesis</t>
  </si>
  <si>
    <t>CD/DVD Tesis</t>
  </si>
  <si>
    <t xml:space="preserve">Enero </t>
  </si>
  <si>
    <t>Donación</t>
  </si>
  <si>
    <t>Compra</t>
  </si>
  <si>
    <t>Febrero</t>
  </si>
  <si>
    <t>Marzo</t>
  </si>
  <si>
    <t>Agosto</t>
  </si>
  <si>
    <t>Octubre</t>
  </si>
  <si>
    <t>Total donación</t>
  </si>
  <si>
    <t>Total compra</t>
  </si>
  <si>
    <t>Total general</t>
  </si>
  <si>
    <t>Instituto de Educación Superior en Formación Diplomática  y Consular “Dr. Eduardo Latorre Rodríguez”</t>
  </si>
  <si>
    <t>Estadísticas por tipos de usuarios, 2024</t>
  </si>
  <si>
    <t xml:space="preserve">Empleados-INESDYC </t>
  </si>
  <si>
    <t>Empleados-MIREX</t>
  </si>
  <si>
    <t>Especialidad</t>
  </si>
  <si>
    <t>Maestría en Diplomacia</t>
  </si>
  <si>
    <t>Profesor del INESDYC</t>
  </si>
  <si>
    <t>Préstamos en Sala</t>
  </si>
  <si>
    <t>Préstamos a domicilio</t>
  </si>
  <si>
    <t>Referencia Virtual</t>
  </si>
  <si>
    <t>INSUDE</t>
  </si>
  <si>
    <t>INTEC</t>
  </si>
  <si>
    <t>UASD</t>
  </si>
  <si>
    <t>UNPHU</t>
  </si>
  <si>
    <t>UTE</t>
  </si>
  <si>
    <t>UNICARIBE</t>
  </si>
  <si>
    <t>UCSD</t>
  </si>
  <si>
    <t>UNIBE</t>
  </si>
  <si>
    <t>Usuario especial</t>
  </si>
  <si>
    <t>Febr.</t>
  </si>
  <si>
    <t>Ago.</t>
  </si>
  <si>
    <t xml:space="preserve"> </t>
  </si>
  <si>
    <t xml:space="preserve">Total </t>
  </si>
  <si>
    <t>Leyenda: Referencia Virtual  asincrónica envío de documentos por correo electrónico</t>
  </si>
  <si>
    <t>Estadísticas de préstamos por colecciones, 2024</t>
  </si>
  <si>
    <t>Colecciones</t>
  </si>
  <si>
    <t>Colección de Folletos</t>
  </si>
  <si>
    <t xml:space="preserve">Colección de Literatura       </t>
  </si>
  <si>
    <t>Colección de Multimedia</t>
  </si>
  <si>
    <t xml:space="preserve">Colección de Referencia </t>
  </si>
  <si>
    <t xml:space="preserve">Colección Dominicana  </t>
  </si>
  <si>
    <t xml:space="preserve">Colección General                </t>
  </si>
  <si>
    <t>Colección MIREX-INESDYC</t>
  </si>
  <si>
    <t>Colección de Tesis</t>
  </si>
  <si>
    <t xml:space="preserve">Colección Asuntos Haitianos </t>
  </si>
  <si>
    <t xml:space="preserve">Colección Asuntos del Caribe </t>
  </si>
  <si>
    <t>Audífonos</t>
  </si>
  <si>
    <t>Memorias</t>
  </si>
  <si>
    <t>Publicaciones Periódicas / Hemeroteca</t>
  </si>
  <si>
    <t>Recursos en formato electrónico PDF</t>
  </si>
  <si>
    <t>Estadísticas por tipos de documentos, 2024</t>
  </si>
  <si>
    <t>Folletos</t>
  </si>
  <si>
    <t>Multimedia</t>
  </si>
  <si>
    <t>Publicaciones Periódicas</t>
  </si>
  <si>
    <t>Enero</t>
  </si>
  <si>
    <t>Estadísticas del área de análisis de la Información, 2024</t>
  </si>
  <si>
    <t>Cat. I (MM)</t>
  </si>
  <si>
    <t>Cat. II (LR)</t>
  </si>
  <si>
    <t>Aux. (GJ)</t>
  </si>
  <si>
    <t>Aux.JZ</t>
  </si>
  <si>
    <t>Aux. Os</t>
  </si>
  <si>
    <t>SM</t>
  </si>
  <si>
    <t>Total Docs. Cat.</t>
  </si>
  <si>
    <t>RDA</t>
  </si>
  <si>
    <t>Doc. Cat.</t>
  </si>
  <si>
    <t xml:space="preserve">An. PP. </t>
  </si>
  <si>
    <t xml:space="preserve"> Bibliografías</t>
  </si>
  <si>
    <t>Port. Esc.</t>
  </si>
  <si>
    <t>Port. sist.</t>
  </si>
  <si>
    <t>TCD. sist.</t>
  </si>
  <si>
    <t>URL</t>
  </si>
  <si>
    <t>Doc. rev.</t>
  </si>
  <si>
    <t>Est. 991</t>
  </si>
  <si>
    <t>IT</t>
  </si>
  <si>
    <t>Prep. Doc.</t>
  </si>
  <si>
    <t>TCD.</t>
  </si>
  <si>
    <t>Libros Forrados</t>
  </si>
  <si>
    <t>Bols.y fichas</t>
  </si>
  <si>
    <t xml:space="preserve">Doc. Dig. </t>
  </si>
  <si>
    <t>Mar.</t>
  </si>
  <si>
    <t>Abreviatura</t>
  </si>
  <si>
    <t>Leyenda:</t>
  </si>
  <si>
    <t>TCD. :</t>
  </si>
  <si>
    <t>Tabla de contenido digitada</t>
  </si>
  <si>
    <t>An. PP. :</t>
  </si>
  <si>
    <t>Analtica de las Publicaciones Periódicas</t>
  </si>
  <si>
    <t>MM.:</t>
  </si>
  <si>
    <t>M.Martínez</t>
  </si>
  <si>
    <t>Bols. :</t>
  </si>
  <si>
    <t xml:space="preserve">Bolsillos </t>
  </si>
  <si>
    <t>Cat.:</t>
  </si>
  <si>
    <t>Catalogador</t>
  </si>
  <si>
    <t>LR.:</t>
  </si>
  <si>
    <t>L.Reyes</t>
  </si>
  <si>
    <t>Ports. sist. :</t>
  </si>
  <si>
    <t>Portadas colocadas en el sistema</t>
  </si>
  <si>
    <t>IT.:</t>
  </si>
  <si>
    <t>Impresión de tejuelos</t>
  </si>
  <si>
    <t>GJ.:</t>
  </si>
  <si>
    <t>G.Jiménez</t>
  </si>
  <si>
    <t>Doc. Cat. :</t>
  </si>
  <si>
    <t>Documentos catalogados</t>
  </si>
  <si>
    <t>RDA:</t>
  </si>
  <si>
    <t>Campos 336, 337, 338, 040, 264, #a, b, c 082 #a, 100#e</t>
  </si>
  <si>
    <t>LT.:</t>
  </si>
  <si>
    <t>O. Mercedes</t>
  </si>
  <si>
    <t>Doc. rev. :</t>
  </si>
  <si>
    <t>Documentos Revisados en el sistema</t>
  </si>
  <si>
    <t>Aux. proc. :</t>
  </si>
  <si>
    <t>Auxiliar de procesos técnico</t>
  </si>
  <si>
    <t>JZ.:</t>
  </si>
  <si>
    <t>J. Zorrilla</t>
  </si>
  <si>
    <t>Ed. Campos</t>
  </si>
  <si>
    <t>Campos 852#q,z9 541#5,c,h y 912#h,b</t>
  </si>
  <si>
    <t>Preparación física del documento</t>
  </si>
  <si>
    <t>Lib. Acc.</t>
  </si>
  <si>
    <t>Libro de acceso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</si>
</sst>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9"/>
      <name val="Arial"/>
      <family val="2"/>
    </font>
    <font>
      <b/>
      <sz val="7"/>
      <name val="Tahoma"/>
      <family val="2"/>
    </font>
    <font>
      <sz val="9"/>
      <name val="Tahoma"/>
      <family val="2"/>
    </font>
    <font>
      <b/>
      <sz val="9"/>
      <name val="Tahoma"/>
      <family val="2"/>
    </font>
    <font>
      <b/>
      <u/>
      <sz val="9"/>
      <name val="Tahoma"/>
      <family val="2"/>
    </font>
    <font>
      <sz val="11"/>
      <name val="Arial Unicode MS"/>
      <family val="2"/>
    </font>
    <font>
      <sz val="11"/>
      <name val="Arial"/>
      <family val="2"/>
    </font>
    <font>
      <b/>
      <sz val="8"/>
      <name val="Tahoma"/>
      <family val="2"/>
    </font>
    <font>
      <b/>
      <sz val="11"/>
      <color theme="1"/>
      <name val="Calibri"/>
      <family val="2"/>
      <scheme val="minor"/>
    </font>
    <font>
      <sz val="11"/>
      <color theme="1"/>
      <name val="Arial Unicode MS"/>
      <family val="2"/>
    </font>
    <font>
      <sz val="11"/>
      <color theme="1"/>
      <name val="Arial"/>
      <family val="2"/>
    </font>
    <font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1"/>
      <color theme="1"/>
      <name val="Arial Unicode MS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Arial Unicode MS"/>
      <family val="2"/>
    </font>
    <font>
      <b/>
      <sz val="11"/>
      <color theme="1"/>
      <name val="Arial Unicode MS"/>
      <family val="2"/>
    </font>
    <font>
      <b/>
      <sz val="7"/>
      <color theme="0"/>
      <name val="Tahoma"/>
      <family val="2"/>
    </font>
    <font>
      <sz val="10"/>
      <color theme="1"/>
      <name val="Arial Unicode MS"/>
      <family val="2"/>
    </font>
    <font>
      <sz val="9"/>
      <color theme="1"/>
      <name val="Tahoma"/>
      <family val="2"/>
    </font>
    <font>
      <sz val="9"/>
      <color theme="1"/>
      <name val="Arial Unicode MS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ahoma"/>
      <family val="2"/>
    </font>
    <font>
      <b/>
      <sz val="8"/>
      <color theme="1"/>
      <name val="Calibri"/>
      <family val="2"/>
      <scheme val="minor"/>
    </font>
    <font>
      <b/>
      <sz val="14"/>
      <color rgb="FF0070C0"/>
      <name val="Arial Unicode MS"/>
    </font>
    <font>
      <b/>
      <sz val="12"/>
      <color rgb="FF0070C0"/>
      <name val="Arial Unicode MS"/>
    </font>
    <font>
      <sz val="12"/>
      <color theme="1"/>
      <name val="Arial Unicode MS"/>
      <family val="2"/>
    </font>
    <font>
      <sz val="11"/>
      <color rgb="FF000000"/>
      <name val="Arial Unicode MS"/>
      <family val="2"/>
    </font>
    <font>
      <sz val="11"/>
      <color rgb="FF000000"/>
      <name val="Calibri"/>
      <family val="2"/>
    </font>
    <font>
      <sz val="9"/>
      <color rgb="FF000000"/>
      <name val="Tahoma"/>
      <family val="2"/>
    </font>
    <font>
      <sz val="9"/>
      <color theme="1"/>
      <name val="Arial"/>
      <family val="2"/>
    </font>
    <font>
      <sz val="9"/>
      <color rgb="FF000000"/>
      <name val="Arial Unicode MS"/>
      <family val="2"/>
    </font>
    <font>
      <sz val="14"/>
      <color theme="1"/>
      <name val="Arial Unicode MS"/>
      <family val="2"/>
    </font>
    <font>
      <sz val="10"/>
      <color theme="1"/>
      <name val="Arial"/>
      <family val="2"/>
    </font>
    <font>
      <sz val="11"/>
      <color rgb="FF444444"/>
      <name val="Calibri"/>
      <family val="2"/>
      <charset val="1"/>
    </font>
    <font>
      <sz val="11"/>
      <color rgb="FF242424"/>
      <name val="Calibri"/>
      <family val="2"/>
      <charset val="1"/>
    </font>
    <font>
      <sz val="11"/>
      <color theme="1"/>
      <name val="Calibri"/>
      <family val="2"/>
      <charset val="1"/>
    </font>
    <font>
      <sz val="11"/>
      <color rgb="FF242424"/>
      <name val="Calibri"/>
      <charset val="1"/>
    </font>
    <font>
      <sz val="11"/>
      <color theme="1"/>
      <name val="Arial"/>
    </font>
    <font>
      <sz val="11"/>
      <color rgb="FF000000"/>
      <name val="Arial"/>
    </font>
    <font>
      <sz val="10"/>
      <name val="Tahoma"/>
    </font>
    <font>
      <sz val="9"/>
      <name val="Arial"/>
    </font>
    <font>
      <sz val="9"/>
      <name val="Tahoma"/>
    </font>
    <font>
      <sz val="11"/>
      <color rgb="FF000000"/>
      <name val="Aptos Narrow"/>
      <charset val="1"/>
    </font>
    <font>
      <sz val="7"/>
      <name val="Tahoma"/>
      <family val="2"/>
    </font>
    <font>
      <u/>
      <sz val="9"/>
      <name val="Tahoma"/>
      <family val="2"/>
    </font>
    <font>
      <sz val="9"/>
      <color rgb="FF002060"/>
      <name val="Tahoma"/>
      <family val="2"/>
    </font>
    <font>
      <sz val="9"/>
      <color theme="1"/>
      <name val="Calibri"/>
      <family val="2"/>
      <scheme val="minor"/>
    </font>
    <font>
      <sz val="9"/>
      <color theme="0"/>
      <name val="Arial Unicode MS"/>
      <family val="2"/>
    </font>
    <font>
      <sz val="9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rgb="FF000000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31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0" borderId="0" xfId="0" applyFont="1" applyAlignment="1">
      <alignment vertical="center"/>
    </xf>
    <xf numFmtId="0" fontId="14" fillId="3" borderId="1" xfId="0" applyFont="1" applyFill="1" applyBorder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14" fontId="0" fillId="0" borderId="0" xfId="0" applyNumberFormat="1"/>
    <xf numFmtId="0" fontId="15" fillId="3" borderId="3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 wrapText="1"/>
    </xf>
    <xf numFmtId="0" fontId="15" fillId="3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5" fillId="0" borderId="0" xfId="1" applyFont="1" applyAlignment="1">
      <alignment horizontal="center"/>
    </xf>
    <xf numFmtId="0" fontId="0" fillId="5" borderId="1" xfId="0" applyFill="1" applyBorder="1" applyAlignment="1">
      <alignment horizontal="center"/>
    </xf>
    <xf numFmtId="3" fontId="0" fillId="0" borderId="0" xfId="0" applyNumberFormat="1"/>
    <xf numFmtId="0" fontId="17" fillId="0" borderId="0" xfId="0" applyFont="1" applyAlignment="1">
      <alignment horizontal="center" vertical="center"/>
    </xf>
    <xf numFmtId="0" fontId="12" fillId="5" borderId="1" xfId="0" applyFont="1" applyFill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Alignment="1">
      <alignment horizontal="center"/>
    </xf>
    <xf numFmtId="0" fontId="23" fillId="0" borderId="1" xfId="0" applyFont="1" applyBorder="1"/>
    <xf numFmtId="0" fontId="24" fillId="0" borderId="1" xfId="0" applyFont="1" applyBorder="1"/>
    <xf numFmtId="0" fontId="21" fillId="7" borderId="1" xfId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4" fillId="0" borderId="0" xfId="1" applyFont="1"/>
    <xf numFmtId="3" fontId="25" fillId="0" borderId="1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7" fillId="4" borderId="1" xfId="0" applyFont="1" applyFill="1" applyBorder="1"/>
    <xf numFmtId="0" fontId="20" fillId="4" borderId="1" xfId="0" applyFont="1" applyFill="1" applyBorder="1" applyAlignment="1">
      <alignment horizontal="center"/>
    </xf>
    <xf numFmtId="3" fontId="9" fillId="4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/>
    </xf>
    <xf numFmtId="0" fontId="4" fillId="10" borderId="1" xfId="1" applyFont="1" applyFill="1" applyBorder="1" applyAlignment="1">
      <alignment horizontal="center" vertical="center" wrapText="1"/>
    </xf>
    <xf numFmtId="0" fontId="32" fillId="11" borderId="1" xfId="0" applyFont="1" applyFill="1" applyBorder="1" applyAlignment="1">
      <alignment horizontal="center"/>
    </xf>
    <xf numFmtId="0" fontId="33" fillId="11" borderId="7" xfId="0" applyFont="1" applyFill="1" applyBorder="1" applyAlignment="1">
      <alignment horizontal="center"/>
    </xf>
    <xf numFmtId="0" fontId="32" fillId="11" borderId="7" xfId="0" applyFont="1" applyFill="1" applyBorder="1" applyAlignment="1">
      <alignment horizontal="center"/>
    </xf>
    <xf numFmtId="0" fontId="32" fillId="0" borderId="7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2" fillId="0" borderId="1" xfId="0" applyFont="1" applyBorder="1" applyAlignment="1">
      <alignment horizontal="center"/>
    </xf>
    <xf numFmtId="0" fontId="33" fillId="11" borderId="1" xfId="0" applyFont="1" applyFill="1" applyBorder="1" applyAlignment="1">
      <alignment horizontal="center"/>
    </xf>
    <xf numFmtId="0" fontId="32" fillId="0" borderId="1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4" fillId="9" borderId="1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/>
    </xf>
    <xf numFmtId="0" fontId="33" fillId="11" borderId="8" xfId="0" applyFont="1" applyFill="1" applyBorder="1" applyAlignment="1">
      <alignment horizontal="center"/>
    </xf>
    <xf numFmtId="0" fontId="33" fillId="11" borderId="9" xfId="0" applyFont="1" applyFill="1" applyBorder="1" applyAlignment="1">
      <alignment horizontal="center"/>
    </xf>
    <xf numFmtId="0" fontId="33" fillId="11" borderId="10" xfId="0" applyFont="1" applyFill="1" applyBorder="1" applyAlignment="1">
      <alignment horizontal="center"/>
    </xf>
    <xf numFmtId="0" fontId="13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/>
    </xf>
    <xf numFmtId="0" fontId="25" fillId="0" borderId="8" xfId="0" applyFont="1" applyBorder="1" applyAlignment="1">
      <alignment horizontal="center" wrapText="1"/>
    </xf>
    <xf numFmtId="0" fontId="12" fillId="0" borderId="4" xfId="0" applyFont="1" applyBorder="1"/>
    <xf numFmtId="0" fontId="12" fillId="0" borderId="0" xfId="0" applyFont="1" applyAlignment="1">
      <alignment horizontal="center" vertical="center"/>
    </xf>
    <xf numFmtId="0" fontId="19" fillId="3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7" fillId="0" borderId="0" xfId="0" applyFont="1" applyAlignment="1">
      <alignment horizontal="center" vertical="center" wrapText="1"/>
    </xf>
    <xf numFmtId="0" fontId="17" fillId="11" borderId="1" xfId="0" applyFont="1" applyFill="1" applyBorder="1" applyAlignment="1">
      <alignment horizontal="center"/>
    </xf>
    <xf numFmtId="0" fontId="17" fillId="11" borderId="0" xfId="0" applyFont="1" applyFill="1" applyAlignment="1">
      <alignment horizontal="center"/>
    </xf>
    <xf numFmtId="0" fontId="13" fillId="2" borderId="8" xfId="0" applyFont="1" applyFill="1" applyBorder="1" applyAlignment="1">
      <alignment vertical="center"/>
    </xf>
    <xf numFmtId="0" fontId="13" fillId="0" borderId="11" xfId="0" applyFont="1" applyBorder="1" applyAlignment="1">
      <alignment horizontal="center"/>
    </xf>
    <xf numFmtId="0" fontId="14" fillId="3" borderId="8" xfId="0" applyFont="1" applyFill="1" applyBorder="1" applyAlignment="1">
      <alignment vertical="center" wrapText="1"/>
    </xf>
    <xf numFmtId="0" fontId="14" fillId="3" borderId="13" xfId="0" applyFont="1" applyFill="1" applyBorder="1" applyAlignment="1">
      <alignment vertical="center" wrapText="1"/>
    </xf>
    <xf numFmtId="0" fontId="25" fillId="2" borderId="8" xfId="0" applyFont="1" applyFill="1" applyBorder="1" applyAlignment="1">
      <alignment horizontal="center"/>
    </xf>
    <xf numFmtId="0" fontId="25" fillId="2" borderId="11" xfId="0" applyFont="1" applyFill="1" applyBorder="1" applyAlignment="1">
      <alignment horizontal="center"/>
    </xf>
    <xf numFmtId="0" fontId="25" fillId="2" borderId="8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5" borderId="6" xfId="0" applyFont="1" applyFill="1" applyBorder="1" applyAlignment="1">
      <alignment horizontal="center"/>
    </xf>
    <xf numFmtId="0" fontId="12" fillId="5" borderId="3" xfId="0" applyFont="1" applyFill="1" applyBorder="1" applyAlignment="1">
      <alignment horizontal="center"/>
    </xf>
    <xf numFmtId="0" fontId="26" fillId="4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horizontal="center" vertical="center" wrapText="1"/>
    </xf>
    <xf numFmtId="0" fontId="26" fillId="4" borderId="14" xfId="0" applyFont="1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25" fillId="0" borderId="1" xfId="0" applyFont="1" applyBorder="1" applyAlignment="1">
      <alignment wrapText="1"/>
    </xf>
    <xf numFmtId="0" fontId="25" fillId="0" borderId="3" xfId="0" applyFont="1" applyBorder="1"/>
    <xf numFmtId="0" fontId="4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7" fillId="0" borderId="0" xfId="1" applyFont="1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26" fillId="4" borderId="15" xfId="0" applyFont="1" applyFill="1" applyBorder="1" applyAlignment="1">
      <alignment horizontal="center"/>
    </xf>
    <xf numFmtId="0" fontId="5" fillId="0" borderId="8" xfId="1" applyFont="1" applyBorder="1" applyAlignment="1">
      <alignment horizontal="center" vertical="center"/>
    </xf>
    <xf numFmtId="0" fontId="24" fillId="0" borderId="4" xfId="0" applyFont="1" applyBorder="1"/>
    <xf numFmtId="0" fontId="22" fillId="0" borderId="0" xfId="0" applyFont="1" applyAlignment="1">
      <alignment horizontal="center"/>
    </xf>
    <xf numFmtId="0" fontId="26" fillId="0" borderId="8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8" fillId="0" borderId="3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3" fontId="13" fillId="5" borderId="1" xfId="0" applyNumberFormat="1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right"/>
    </xf>
    <xf numFmtId="0" fontId="10" fillId="4" borderId="8" xfId="1" applyFont="1" applyFill="1" applyBorder="1" applyAlignment="1">
      <alignment horizontal="right"/>
    </xf>
    <xf numFmtId="0" fontId="10" fillId="4" borderId="8" xfId="1" applyFont="1" applyFill="1" applyBorder="1" applyAlignment="1">
      <alignment horizontal="center"/>
    </xf>
    <xf numFmtId="0" fontId="28" fillId="4" borderId="8" xfId="0" applyFont="1" applyFill="1" applyBorder="1" applyAlignment="1">
      <alignment horizontal="center"/>
    </xf>
    <xf numFmtId="0" fontId="12" fillId="5" borderId="1" xfId="0" applyFont="1" applyFill="1" applyBorder="1"/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1" fillId="0" borderId="1" xfId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3" fillId="0" borderId="8" xfId="0" applyFont="1" applyBorder="1" applyAlignment="1">
      <alignment horizontal="right"/>
    </xf>
    <xf numFmtId="0" fontId="5" fillId="0" borderId="8" xfId="1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5" fillId="0" borderId="13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5" fillId="0" borderId="8" xfId="0" applyFont="1" applyBorder="1" applyAlignment="1">
      <alignment horizontal="right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/>
    </xf>
    <xf numFmtId="0" fontId="36" fillId="0" borderId="8" xfId="0" applyFont="1" applyBorder="1" applyAlignment="1">
      <alignment horizontal="right"/>
    </xf>
    <xf numFmtId="0" fontId="34" fillId="0" borderId="8" xfId="0" applyFont="1" applyBorder="1" applyAlignment="1">
      <alignment horizontal="right"/>
    </xf>
    <xf numFmtId="0" fontId="33" fillId="0" borderId="8" xfId="0" applyFont="1" applyBorder="1" applyAlignment="1">
      <alignment horizontal="center"/>
    </xf>
    <xf numFmtId="0" fontId="35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right" vertical="center"/>
    </xf>
    <xf numFmtId="0" fontId="2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8" fillId="0" borderId="8" xfId="0" applyFont="1" applyBorder="1" applyAlignment="1">
      <alignment horizontal="right"/>
    </xf>
    <xf numFmtId="0" fontId="5" fillId="0" borderId="8" xfId="1" applyFont="1" applyBorder="1" applyAlignment="1">
      <alignment horizontal="right"/>
    </xf>
    <xf numFmtId="0" fontId="13" fillId="2" borderId="8" xfId="0" applyFont="1" applyFill="1" applyBorder="1" applyAlignment="1">
      <alignment vertical="center" wrapText="1"/>
    </xf>
    <xf numFmtId="0" fontId="25" fillId="11" borderId="8" xfId="0" applyFont="1" applyFill="1" applyBorder="1" applyAlignment="1">
      <alignment vertical="center" wrapText="1"/>
    </xf>
    <xf numFmtId="0" fontId="43" fillId="5" borderId="1" xfId="0" applyFont="1" applyFill="1" applyBorder="1" applyAlignment="1">
      <alignment horizontal="center"/>
    </xf>
    <xf numFmtId="0" fontId="43" fillId="0" borderId="1" xfId="0" applyFont="1" applyBorder="1" applyAlignment="1">
      <alignment horizontal="center"/>
    </xf>
    <xf numFmtId="0" fontId="43" fillId="5" borderId="4" xfId="0" applyFont="1" applyFill="1" applyBorder="1" applyAlignment="1">
      <alignment horizontal="center"/>
    </xf>
    <xf numFmtId="0" fontId="43" fillId="0" borderId="0" xfId="0" applyFont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1" xfId="1" applyFont="1" applyFill="1" applyBorder="1" applyAlignment="1">
      <alignment horizontal="center" vertical="center"/>
    </xf>
    <xf numFmtId="0" fontId="5" fillId="5" borderId="1" xfId="1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2" fillId="5" borderId="1" xfId="1" applyFont="1" applyFill="1" applyBorder="1" applyAlignment="1">
      <alignment horizontal="center"/>
    </xf>
    <xf numFmtId="0" fontId="2" fillId="5" borderId="4" xfId="1" applyFont="1" applyFill="1" applyBorder="1" applyAlignment="1">
      <alignment horizontal="center"/>
    </xf>
    <xf numFmtId="0" fontId="3" fillId="5" borderId="1" xfId="1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5" fillId="5" borderId="4" xfId="1" applyFont="1" applyFill="1" applyBorder="1" applyAlignment="1">
      <alignment horizontal="center"/>
    </xf>
    <xf numFmtId="0" fontId="4" fillId="6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 wrapText="1"/>
    </xf>
    <xf numFmtId="0" fontId="4" fillId="8" borderId="6" xfId="1" applyFont="1" applyFill="1" applyBorder="1" applyAlignment="1">
      <alignment horizontal="center" vertical="center"/>
    </xf>
    <xf numFmtId="0" fontId="33" fillId="11" borderId="5" xfId="0" applyFont="1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44" fillId="0" borderId="8" xfId="0" applyFont="1" applyBorder="1" applyAlignment="1">
      <alignment horizontal="center"/>
    </xf>
    <xf numFmtId="0" fontId="43" fillId="5" borderId="7" xfId="0" applyFont="1" applyFill="1" applyBorder="1" applyAlignment="1">
      <alignment horizontal="center"/>
    </xf>
    <xf numFmtId="0" fontId="14" fillId="3" borderId="13" xfId="0" applyFont="1" applyFill="1" applyBorder="1" applyAlignment="1">
      <alignment vertical="center"/>
    </xf>
    <xf numFmtId="0" fontId="14" fillId="3" borderId="6" xfId="0" applyFont="1" applyFill="1" applyBorder="1" applyAlignment="1">
      <alignment vertical="center"/>
    </xf>
    <xf numFmtId="3" fontId="25" fillId="0" borderId="8" xfId="0" applyNumberFormat="1" applyFont="1" applyBorder="1" applyAlignment="1">
      <alignment horizontal="center" vertical="center" wrapText="1"/>
    </xf>
    <xf numFmtId="3" fontId="13" fillId="5" borderId="8" xfId="0" applyNumberFormat="1" applyFont="1" applyFill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3" fontId="17" fillId="0" borderId="8" xfId="0" applyNumberFormat="1" applyFont="1" applyBorder="1" applyAlignment="1">
      <alignment horizontal="center" vertical="center" wrapText="1"/>
    </xf>
    <xf numFmtId="0" fontId="0" fillId="0" borderId="8" xfId="0" applyBorder="1"/>
    <xf numFmtId="3" fontId="9" fillId="4" borderId="8" xfId="0" applyNumberFormat="1" applyFont="1" applyFill="1" applyBorder="1" applyAlignment="1">
      <alignment horizontal="center" vertical="center" wrapText="1"/>
    </xf>
    <xf numFmtId="3" fontId="18" fillId="4" borderId="8" xfId="0" applyNumberFormat="1" applyFont="1" applyFill="1" applyBorder="1" applyAlignment="1">
      <alignment horizontal="center" vertical="center" wrapText="1"/>
    </xf>
    <xf numFmtId="0" fontId="25" fillId="0" borderId="4" xfId="0" applyFont="1" applyBorder="1" applyAlignment="1">
      <alignment wrapText="1"/>
    </xf>
    <xf numFmtId="0" fontId="25" fillId="0" borderId="20" xfId="0" applyFont="1" applyBorder="1"/>
    <xf numFmtId="0" fontId="0" fillId="0" borderId="8" xfId="0" applyBorder="1" applyAlignment="1">
      <alignment vertical="center"/>
    </xf>
    <xf numFmtId="3" fontId="0" fillId="0" borderId="8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0" fontId="19" fillId="3" borderId="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5" fillId="0" borderId="12" xfId="1" applyFont="1" applyBorder="1" applyAlignment="1">
      <alignment horizontal="center" vertical="center"/>
    </xf>
    <xf numFmtId="0" fontId="5" fillId="11" borderId="1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/>
    </xf>
    <xf numFmtId="0" fontId="3" fillId="5" borderId="7" xfId="1" applyFont="1" applyFill="1" applyBorder="1" applyAlignment="1">
      <alignment horizontal="center"/>
    </xf>
    <xf numFmtId="0" fontId="3" fillId="5" borderId="17" xfId="1" applyFont="1" applyFill="1" applyBorder="1" applyAlignment="1">
      <alignment horizontal="center"/>
    </xf>
    <xf numFmtId="0" fontId="33" fillId="0" borderId="24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24" fillId="5" borderId="1" xfId="0" applyFont="1" applyFill="1" applyBorder="1" applyAlignment="1">
      <alignment horizontal="center"/>
    </xf>
    <xf numFmtId="0" fontId="23" fillId="5" borderId="1" xfId="0" applyFont="1" applyFill="1" applyBorder="1" applyAlignment="1">
      <alignment horizontal="center"/>
    </xf>
    <xf numFmtId="0" fontId="45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46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47" fillId="5" borderId="1" xfId="0" applyFont="1" applyFill="1" applyBorder="1" applyAlignment="1">
      <alignment horizontal="center"/>
    </xf>
    <xf numFmtId="0" fontId="5" fillId="5" borderId="6" xfId="1" applyFont="1" applyFill="1" applyBorder="1" applyAlignment="1">
      <alignment horizontal="center" vertical="center"/>
    </xf>
    <xf numFmtId="0" fontId="5" fillId="5" borderId="6" xfId="1" applyFont="1" applyFill="1" applyBorder="1" applyAlignment="1">
      <alignment horizontal="center"/>
    </xf>
    <xf numFmtId="0" fontId="5" fillId="5" borderId="18" xfId="0" applyFont="1" applyFill="1" applyBorder="1" applyAlignment="1">
      <alignment horizontal="center"/>
    </xf>
    <xf numFmtId="0" fontId="41" fillId="5" borderId="8" xfId="0" applyFont="1" applyFill="1" applyBorder="1" applyAlignment="1">
      <alignment horizontal="center"/>
    </xf>
    <xf numFmtId="0" fontId="40" fillId="5" borderId="0" xfId="0" applyFont="1" applyFill="1" applyAlignment="1">
      <alignment horizontal="center"/>
    </xf>
    <xf numFmtId="0" fontId="40" fillId="5" borderId="8" xfId="0" applyFont="1" applyFill="1" applyBorder="1" applyAlignment="1">
      <alignment horizontal="center"/>
    </xf>
    <xf numFmtId="0" fontId="24" fillId="5" borderId="6" xfId="0" applyFont="1" applyFill="1" applyBorder="1" applyAlignment="1">
      <alignment horizontal="center"/>
    </xf>
    <xf numFmtId="0" fontId="23" fillId="5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24" fillId="5" borderId="8" xfId="0" applyFont="1" applyFill="1" applyBorder="1" applyAlignment="1">
      <alignment horizontal="center"/>
    </xf>
    <xf numFmtId="0" fontId="23" fillId="5" borderId="8" xfId="0" applyFont="1" applyFill="1" applyBorder="1" applyAlignment="1">
      <alignment horizontal="center"/>
    </xf>
    <xf numFmtId="0" fontId="17" fillId="5" borderId="8" xfId="0" applyFont="1" applyFill="1" applyBorder="1" applyAlignment="1">
      <alignment horizontal="center"/>
    </xf>
    <xf numFmtId="0" fontId="5" fillId="5" borderId="8" xfId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49" fillId="0" borderId="25" xfId="1" applyFont="1" applyBorder="1" applyAlignment="1">
      <alignment horizontal="left"/>
    </xf>
    <xf numFmtId="0" fontId="49" fillId="0" borderId="0" xfId="1" applyFont="1" applyAlignment="1">
      <alignment horizontal="left"/>
    </xf>
    <xf numFmtId="0" fontId="5" fillId="0" borderId="0" xfId="1" applyFont="1" applyAlignment="1">
      <alignment vertical="center"/>
    </xf>
    <xf numFmtId="0" fontId="50" fillId="0" borderId="26" xfId="1" applyFont="1" applyBorder="1" applyAlignment="1">
      <alignment vertical="center"/>
    </xf>
    <xf numFmtId="0" fontId="49" fillId="0" borderId="26" xfId="1" applyFont="1" applyBorder="1" applyAlignment="1">
      <alignment vertical="center"/>
    </xf>
    <xf numFmtId="0" fontId="49" fillId="0" borderId="21" xfId="1" applyFont="1" applyBorder="1" applyAlignment="1">
      <alignment horizontal="left"/>
    </xf>
    <xf numFmtId="0" fontId="49" fillId="0" borderId="15" xfId="1" applyFont="1" applyBorder="1" applyAlignment="1">
      <alignment horizontal="left"/>
    </xf>
    <xf numFmtId="0" fontId="5" fillId="0" borderId="15" xfId="1" applyFont="1" applyBorder="1" applyAlignment="1">
      <alignment vertical="center"/>
    </xf>
    <xf numFmtId="0" fontId="49" fillId="0" borderId="14" xfId="1" applyFont="1" applyBorder="1" applyAlignment="1">
      <alignment vertical="center"/>
    </xf>
    <xf numFmtId="0" fontId="10" fillId="4" borderId="13" xfId="1" applyFont="1" applyFill="1" applyBorder="1" applyAlignment="1">
      <alignment horizontal="center"/>
    </xf>
    <xf numFmtId="0" fontId="4" fillId="0" borderId="25" xfId="1" applyFont="1" applyBorder="1"/>
    <xf numFmtId="0" fontId="4" fillId="0" borderId="26" xfId="1" applyFont="1" applyBorder="1"/>
    <xf numFmtId="0" fontId="41" fillId="0" borderId="8" xfId="0" applyFont="1" applyBorder="1" applyAlignment="1">
      <alignment horizontal="center"/>
    </xf>
    <xf numFmtId="0" fontId="0" fillId="0" borderId="16" xfId="0" applyBorder="1" applyAlignment="1">
      <alignment horizontal="center" vertical="center"/>
    </xf>
    <xf numFmtId="3" fontId="9" fillId="4" borderId="16" xfId="0" applyNumberFormat="1" applyFont="1" applyFill="1" applyBorder="1" applyAlignment="1">
      <alignment horizontal="center" vertical="center" wrapText="1"/>
    </xf>
    <xf numFmtId="3" fontId="9" fillId="4" borderId="11" xfId="0" applyNumberFormat="1" applyFont="1" applyFill="1" applyBorder="1" applyAlignment="1">
      <alignment horizontal="center" vertical="center" wrapText="1"/>
    </xf>
    <xf numFmtId="0" fontId="24" fillId="0" borderId="13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/>
    </xf>
    <xf numFmtId="0" fontId="5" fillId="5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/>
    </xf>
    <xf numFmtId="0" fontId="5" fillId="5" borderId="12" xfId="1" applyFont="1" applyFill="1" applyBorder="1" applyAlignment="1">
      <alignment horizontal="center"/>
    </xf>
    <xf numFmtId="0" fontId="2" fillId="5" borderId="7" xfId="1" applyFont="1" applyFill="1" applyBorder="1" applyAlignment="1">
      <alignment horizontal="center"/>
    </xf>
    <xf numFmtId="0" fontId="3" fillId="0" borderId="25" xfId="1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5" fillId="5" borderId="9" xfId="1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5" borderId="8" xfId="1" applyFont="1" applyFill="1" applyBorder="1" applyAlignment="1">
      <alignment horizontal="center"/>
    </xf>
    <xf numFmtId="0" fontId="5" fillId="0" borderId="7" xfId="1" applyFont="1" applyBorder="1" applyAlignment="1">
      <alignment horizontal="center" vertical="center"/>
    </xf>
    <xf numFmtId="0" fontId="21" fillId="7" borderId="1" xfId="1" applyFont="1" applyFill="1" applyBorder="1" applyAlignment="1">
      <alignment vertical="center"/>
    </xf>
    <xf numFmtId="0" fontId="21" fillId="7" borderId="1" xfId="1" applyFont="1" applyFill="1" applyBorder="1" applyAlignment="1">
      <alignment vertical="center" wrapText="1"/>
    </xf>
    <xf numFmtId="0" fontId="21" fillId="7" borderId="1" xfId="1" applyFont="1" applyFill="1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42" fillId="5" borderId="0" xfId="0" applyFont="1" applyFill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31" fillId="0" borderId="0" xfId="0" applyFont="1" applyAlignment="1">
      <alignment horizontal="center"/>
    </xf>
    <xf numFmtId="0" fontId="14" fillId="3" borderId="6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5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48" fillId="0" borderId="0" xfId="0" applyFont="1" applyAlignment="1">
      <alignment horizontal="center" wrapText="1"/>
    </xf>
    <xf numFmtId="0" fontId="39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48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2" fillId="0" borderId="2" xfId="0" applyFont="1" applyBorder="1" applyAlignment="1">
      <alignment horizontal="center"/>
    </xf>
    <xf numFmtId="0" fontId="52" fillId="0" borderId="0" xfId="0" applyFont="1" applyAlignment="1">
      <alignment horizontal="center"/>
    </xf>
    <xf numFmtId="0" fontId="51" fillId="0" borderId="27" xfId="1" applyFont="1" applyBorder="1" applyAlignment="1">
      <alignment horizontal="center" vertical="center"/>
    </xf>
    <xf numFmtId="0" fontId="51" fillId="0" borderId="28" xfId="1" applyFont="1" applyBorder="1" applyAlignment="1">
      <alignment horizontal="center" vertical="center"/>
    </xf>
    <xf numFmtId="0" fontId="51" fillId="0" borderId="22" xfId="1" applyFont="1" applyBorder="1" applyAlignment="1">
      <alignment horizontal="center" vertical="center"/>
    </xf>
    <xf numFmtId="0" fontId="51" fillId="0" borderId="23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6" xfId="1" applyFont="1" applyBorder="1" applyAlignment="1">
      <alignment horizontal="center"/>
    </xf>
    <xf numFmtId="0" fontId="5" fillId="0" borderId="0" xfId="1" applyFont="1" applyAlignment="1">
      <alignment horizontal="left" vertical="center"/>
    </xf>
    <xf numFmtId="0" fontId="5" fillId="0" borderId="26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26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4" fillId="0" borderId="21" xfId="1" applyFont="1" applyBorder="1" applyAlignment="1">
      <alignment horizontal="center" vertical="center"/>
    </xf>
    <xf numFmtId="0" fontId="4" fillId="0" borderId="15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4" fillId="0" borderId="27" xfId="1" applyFont="1" applyBorder="1" applyAlignment="1">
      <alignment horizontal="center" wrapText="1"/>
    </xf>
    <xf numFmtId="0" fontId="4" fillId="0" borderId="28" xfId="1" applyFont="1" applyBorder="1" applyAlignment="1">
      <alignment horizontal="center" wrapText="1"/>
    </xf>
    <xf numFmtId="0" fontId="4" fillId="0" borderId="22" xfId="1" applyFont="1" applyBorder="1" applyAlignment="1">
      <alignment horizontal="center" wrapText="1"/>
    </xf>
    <xf numFmtId="0" fontId="4" fillId="0" borderId="25" xfId="1" applyFont="1" applyBorder="1" applyAlignment="1">
      <alignment horizontal="center" wrapText="1"/>
    </xf>
    <xf numFmtId="0" fontId="4" fillId="0" borderId="0" xfId="1" applyFont="1" applyAlignment="1">
      <alignment horizontal="center" wrapText="1"/>
    </xf>
    <xf numFmtId="0" fontId="4" fillId="0" borderId="26" xfId="1" applyFont="1" applyBorder="1" applyAlignment="1">
      <alignment horizontal="center" wrapText="1"/>
    </xf>
    <xf numFmtId="0" fontId="4" fillId="0" borderId="27" xfId="1" applyFont="1" applyBorder="1" applyAlignment="1">
      <alignment horizontal="center"/>
    </xf>
    <xf numFmtId="0" fontId="4" fillId="0" borderId="28" xfId="1" applyFont="1" applyBorder="1" applyAlignment="1">
      <alignment horizontal="center"/>
    </xf>
    <xf numFmtId="0" fontId="4" fillId="0" borderId="22" xfId="1" applyFont="1" applyBorder="1" applyAlignment="1">
      <alignment horizontal="center"/>
    </xf>
    <xf numFmtId="0" fontId="4" fillId="0" borderId="25" xfId="1" applyFont="1" applyBorder="1" applyAlignment="1">
      <alignment vertical="center" wrapText="1"/>
    </xf>
    <xf numFmtId="0" fontId="4" fillId="0" borderId="0" xfId="1" applyFont="1" applyAlignment="1">
      <alignment vertical="center" wrapText="1"/>
    </xf>
    <xf numFmtId="0" fontId="4" fillId="0" borderId="26" xfId="1" applyFont="1" applyBorder="1" applyAlignment="1">
      <alignment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5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4" fillId="0" borderId="21" xfId="1" applyFont="1" applyBorder="1" applyAlignment="1">
      <alignment horizontal="center" wrapText="1"/>
    </xf>
    <xf numFmtId="0" fontId="4" fillId="0" borderId="15" xfId="1" applyFont="1" applyBorder="1" applyAlignment="1">
      <alignment horizontal="center" wrapText="1"/>
    </xf>
    <xf numFmtId="0" fontId="4" fillId="0" borderId="14" xfId="1" applyFont="1" applyBorder="1" applyAlignment="1">
      <alignment horizontal="center" wrapText="1"/>
    </xf>
    <xf numFmtId="0" fontId="31" fillId="0" borderId="2" xfId="0" applyFont="1" applyBorder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7" xfId="0" applyFont="1" applyFill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53" fillId="3" borderId="1" xfId="0" applyFont="1" applyFill="1" applyBorder="1" applyAlignment="1">
      <alignment vertical="center" wrapText="1"/>
    </xf>
    <xf numFmtId="0" fontId="54" fillId="3" borderId="1" xfId="0" applyFont="1" applyFill="1" applyBorder="1" applyAlignment="1">
      <alignment horizontal="center" vertical="center" wrapText="1"/>
    </xf>
    <xf numFmtId="0" fontId="54" fillId="3" borderId="6" xfId="0" applyFont="1" applyFill="1" applyBorder="1" applyAlignment="1">
      <alignment horizontal="center" vertical="center" wrapText="1"/>
    </xf>
    <xf numFmtId="0" fontId="54" fillId="3" borderId="1" xfId="0" applyFont="1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solidFill>
                  <a:srgbClr val="0070C0"/>
                </a:solidFill>
                <a:effectLst/>
              </a:rPr>
              <a:t>Estadísticas de circulación y préstamos por tipos de usuarios, 2024</a:t>
            </a:r>
            <a:endParaRPr lang="en-US">
              <a:solidFill>
                <a:srgbClr val="0070C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'Est. por tipo de usuarios'!$B$10</c:f>
              <c:strCache>
                <c:ptCount val="1"/>
                <c:pt idx="0">
                  <c:v>Ene.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usuarios'!$C$10:$S$10</c:f>
              <c:numCache>
                <c:formatCode>General</c:formatCode>
                <c:ptCount val="17"/>
                <c:pt idx="0">
                  <c:v>31</c:v>
                </c:pt>
                <c:pt idx="1">
                  <c:v>46</c:v>
                </c:pt>
                <c:pt idx="2">
                  <c:v>16</c:v>
                </c:pt>
                <c:pt idx="3">
                  <c:v>10</c:v>
                </c:pt>
                <c:pt idx="4">
                  <c:v>52</c:v>
                </c:pt>
                <c:pt idx="5">
                  <c:v>39</c:v>
                </c:pt>
                <c:pt idx="6">
                  <c:v>275</c:v>
                </c:pt>
                <c:pt idx="7">
                  <c:v>59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53</c:v>
                </c:pt>
                <c:pt idx="14">
                  <c:v>2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59-4327-93DB-FC3D91A0050F}"/>
            </c:ext>
          </c:extLst>
        </c:ser>
        <c:ser>
          <c:idx val="1"/>
          <c:order val="1"/>
          <c:tx>
            <c:strRef>
              <c:f>'Est. por tipo de usuarios'!$B$11</c:f>
              <c:strCache>
                <c:ptCount val="1"/>
                <c:pt idx="0">
                  <c:v>Febr.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usuarios'!$C$11:$S$11</c:f>
              <c:numCache>
                <c:formatCode>General</c:formatCode>
                <c:ptCount val="17"/>
                <c:pt idx="0">
                  <c:v>22</c:v>
                </c:pt>
                <c:pt idx="1">
                  <c:v>31</c:v>
                </c:pt>
                <c:pt idx="2">
                  <c:v>3</c:v>
                </c:pt>
                <c:pt idx="3">
                  <c:v>12</c:v>
                </c:pt>
                <c:pt idx="4">
                  <c:v>27</c:v>
                </c:pt>
                <c:pt idx="5">
                  <c:v>6</c:v>
                </c:pt>
                <c:pt idx="6">
                  <c:v>176</c:v>
                </c:pt>
                <c:pt idx="7">
                  <c:v>21</c:v>
                </c:pt>
                <c:pt idx="8">
                  <c:v>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51</c:v>
                </c:pt>
                <c:pt idx="14">
                  <c:v>1</c:v>
                </c:pt>
                <c:pt idx="15">
                  <c:v>4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959-4327-93DB-FC3D91A0050F}"/>
            </c:ext>
          </c:extLst>
        </c:ser>
        <c:ser>
          <c:idx val="2"/>
          <c:order val="2"/>
          <c:tx>
            <c:strRef>
              <c:f>'Est. por tipo de usuarios'!$B$12</c:f>
              <c:strCache>
                <c:ptCount val="1"/>
                <c:pt idx="0">
                  <c:v>Marz.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usuarios'!$C$12:$S$12</c:f>
              <c:numCache>
                <c:formatCode>General</c:formatCode>
                <c:ptCount val="17"/>
                <c:pt idx="0">
                  <c:v>25</c:v>
                </c:pt>
                <c:pt idx="1">
                  <c:v>13</c:v>
                </c:pt>
                <c:pt idx="2">
                  <c:v>2</c:v>
                </c:pt>
                <c:pt idx="3">
                  <c:v>12</c:v>
                </c:pt>
                <c:pt idx="4">
                  <c:v>0</c:v>
                </c:pt>
                <c:pt idx="5">
                  <c:v>0</c:v>
                </c:pt>
                <c:pt idx="6">
                  <c:v>83</c:v>
                </c:pt>
                <c:pt idx="7">
                  <c:v>0</c:v>
                </c:pt>
                <c:pt idx="8">
                  <c:v>1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21</c:v>
                </c:pt>
                <c:pt idx="14">
                  <c:v>4</c:v>
                </c:pt>
                <c:pt idx="15">
                  <c:v>3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59-4327-93DB-FC3D91A0050F}"/>
            </c:ext>
          </c:extLst>
        </c:ser>
        <c:ser>
          <c:idx val="3"/>
          <c:order val="3"/>
          <c:tx>
            <c:strRef>
              <c:f>'Est. por tipo de usuarios'!$B$13</c:f>
              <c:strCache>
                <c:ptCount val="1"/>
                <c:pt idx="0">
                  <c:v>Abril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usuarios'!$C$13:$S$13</c:f>
              <c:numCache>
                <c:formatCode>General</c:formatCode>
                <c:ptCount val="17"/>
                <c:pt idx="0">
                  <c:v>24</c:v>
                </c:pt>
                <c:pt idx="1">
                  <c:v>48</c:v>
                </c:pt>
                <c:pt idx="2">
                  <c:v>7</c:v>
                </c:pt>
                <c:pt idx="3">
                  <c:v>19</c:v>
                </c:pt>
                <c:pt idx="4">
                  <c:v>10</c:v>
                </c:pt>
                <c:pt idx="5">
                  <c:v>46</c:v>
                </c:pt>
                <c:pt idx="6">
                  <c:v>232</c:v>
                </c:pt>
                <c:pt idx="7">
                  <c:v>76</c:v>
                </c:pt>
                <c:pt idx="8">
                  <c:v>0</c:v>
                </c:pt>
                <c:pt idx="9">
                  <c:v>0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36</c:v>
                </c:pt>
                <c:pt idx="14">
                  <c:v>1</c:v>
                </c:pt>
                <c:pt idx="15">
                  <c:v>4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59-4327-93DB-FC3D91A0050F}"/>
            </c:ext>
          </c:extLst>
        </c:ser>
        <c:ser>
          <c:idx val="4"/>
          <c:order val="4"/>
          <c:tx>
            <c:strRef>
              <c:f>'Est. por tipo de usuarios'!$B$14</c:f>
              <c:strCache>
                <c:ptCount val="1"/>
                <c:pt idx="0">
                  <c:v>Mayo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usuarios'!$C$14:$S$14</c:f>
              <c:numCache>
                <c:formatCode>General</c:formatCode>
                <c:ptCount val="17"/>
                <c:pt idx="0">
                  <c:v>13</c:v>
                </c:pt>
                <c:pt idx="1">
                  <c:v>42</c:v>
                </c:pt>
                <c:pt idx="2">
                  <c:v>1</c:v>
                </c:pt>
                <c:pt idx="3">
                  <c:v>61</c:v>
                </c:pt>
                <c:pt idx="4">
                  <c:v>20</c:v>
                </c:pt>
                <c:pt idx="5">
                  <c:v>40</c:v>
                </c:pt>
                <c:pt idx="6">
                  <c:v>158</c:v>
                </c:pt>
                <c:pt idx="7">
                  <c:v>15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5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959-4327-93DB-FC3D91A0050F}"/>
            </c:ext>
          </c:extLst>
        </c:ser>
        <c:ser>
          <c:idx val="5"/>
          <c:order val="5"/>
          <c:tx>
            <c:strRef>
              <c:f>'Est. por tipo de usuarios'!$B$15</c:f>
              <c:strCache>
                <c:ptCount val="1"/>
                <c:pt idx="0">
                  <c:v>Junio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usuarios'!$C$15:$S$15</c:f>
              <c:numCache>
                <c:formatCode>General</c:formatCode>
                <c:ptCount val="17"/>
                <c:pt idx="0">
                  <c:v>46</c:v>
                </c:pt>
                <c:pt idx="1">
                  <c:v>24</c:v>
                </c:pt>
                <c:pt idx="2">
                  <c:v>11</c:v>
                </c:pt>
                <c:pt idx="3">
                  <c:v>30</c:v>
                </c:pt>
                <c:pt idx="4">
                  <c:v>8</c:v>
                </c:pt>
                <c:pt idx="5">
                  <c:v>183</c:v>
                </c:pt>
                <c:pt idx="6">
                  <c:v>384</c:v>
                </c:pt>
                <c:pt idx="7">
                  <c:v>72</c:v>
                </c:pt>
                <c:pt idx="8">
                  <c:v>11</c:v>
                </c:pt>
                <c:pt idx="9">
                  <c:v>20</c:v>
                </c:pt>
                <c:pt idx="10">
                  <c:v>4</c:v>
                </c:pt>
                <c:pt idx="11">
                  <c:v>19</c:v>
                </c:pt>
                <c:pt idx="12">
                  <c:v>0</c:v>
                </c:pt>
                <c:pt idx="13">
                  <c:v>60</c:v>
                </c:pt>
                <c:pt idx="14">
                  <c:v>4</c:v>
                </c:pt>
                <c:pt idx="15">
                  <c:v>0</c:v>
                </c:pt>
                <c:pt idx="16">
                  <c:v>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959-4327-93DB-FC3D91A0050F}"/>
            </c:ext>
          </c:extLst>
        </c:ser>
        <c:ser>
          <c:idx val="6"/>
          <c:order val="6"/>
          <c:tx>
            <c:strRef>
              <c:f>'Est. por tipo de usuarios'!$B$16</c:f>
              <c:strCache>
                <c:ptCount val="1"/>
                <c:pt idx="0">
                  <c:v>Julio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usuarios'!$C$16:$S$16</c:f>
              <c:numCache>
                <c:formatCode>General</c:formatCode>
                <c:ptCount val="17"/>
                <c:pt idx="0">
                  <c:v>17</c:v>
                </c:pt>
                <c:pt idx="1">
                  <c:v>31</c:v>
                </c:pt>
                <c:pt idx="2">
                  <c:v>15</c:v>
                </c:pt>
                <c:pt idx="3">
                  <c:v>51</c:v>
                </c:pt>
                <c:pt idx="4">
                  <c:v>1</c:v>
                </c:pt>
                <c:pt idx="5">
                  <c:v>202</c:v>
                </c:pt>
                <c:pt idx="6">
                  <c:v>207</c:v>
                </c:pt>
                <c:pt idx="7">
                  <c:v>89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59-4327-93DB-FC3D91A0050F}"/>
            </c:ext>
          </c:extLst>
        </c:ser>
        <c:ser>
          <c:idx val="7"/>
          <c:order val="7"/>
          <c:tx>
            <c:strRef>
              <c:f>'Est. por tipo de usuarios'!$B$17</c:f>
              <c:strCache>
                <c:ptCount val="1"/>
                <c:pt idx="0">
                  <c:v>Ago.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usuarios'!$C$17:$S$17</c:f>
              <c:numCache>
                <c:formatCode>General</c:formatCode>
                <c:ptCount val="17"/>
                <c:pt idx="0">
                  <c:v>31</c:v>
                </c:pt>
                <c:pt idx="1">
                  <c:v>40</c:v>
                </c:pt>
                <c:pt idx="2">
                  <c:v>1</c:v>
                </c:pt>
                <c:pt idx="3">
                  <c:v>33</c:v>
                </c:pt>
                <c:pt idx="4">
                  <c:v>1</c:v>
                </c:pt>
                <c:pt idx="5">
                  <c:v>262</c:v>
                </c:pt>
                <c:pt idx="6">
                  <c:v>336</c:v>
                </c:pt>
                <c:pt idx="7">
                  <c:v>220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  <c:pt idx="16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959-4327-93DB-FC3D91A0050F}"/>
            </c:ext>
          </c:extLst>
        </c:ser>
        <c:ser>
          <c:idx val="8"/>
          <c:order val="8"/>
          <c:tx>
            <c:strRef>
              <c:f>'Est. por tipo de usuarios'!$B$18</c:f>
              <c:strCache>
                <c:ptCount val="1"/>
                <c:pt idx="0">
                  <c:v>Sept.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usuarios'!$C$18:$S$18</c:f>
              <c:numCache>
                <c:formatCode>General</c:formatCode>
                <c:ptCount val="17"/>
                <c:pt idx="0">
                  <c:v>44</c:v>
                </c:pt>
                <c:pt idx="1">
                  <c:v>58</c:v>
                </c:pt>
                <c:pt idx="2">
                  <c:v>1</c:v>
                </c:pt>
                <c:pt idx="3">
                  <c:v>89</c:v>
                </c:pt>
                <c:pt idx="4">
                  <c:v>3</c:v>
                </c:pt>
                <c:pt idx="5">
                  <c:v>105</c:v>
                </c:pt>
                <c:pt idx="6">
                  <c:v>287</c:v>
                </c:pt>
                <c:pt idx="7">
                  <c:v>81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</c:v>
                </c:pt>
                <c:pt idx="14">
                  <c:v>0</c:v>
                </c:pt>
                <c:pt idx="15">
                  <c:v>0</c:v>
                </c:pt>
                <c:pt idx="1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59-4327-93DB-FC3D91A0050F}"/>
            </c:ext>
          </c:extLst>
        </c:ser>
        <c:ser>
          <c:idx val="9"/>
          <c:order val="9"/>
          <c:tx>
            <c:strRef>
              <c:f>'Est. por tipo de usuarios'!$B$19</c:f>
              <c:strCache>
                <c:ptCount val="1"/>
                <c:pt idx="0">
                  <c:v>Oct.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usuarios'!$C$19:$S$19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9-B959-4327-93DB-FC3D91A0050F}"/>
            </c:ext>
          </c:extLst>
        </c:ser>
        <c:ser>
          <c:idx val="10"/>
          <c:order val="10"/>
          <c:tx>
            <c:strRef>
              <c:f>'Est. por tipo de usuarios'!$B$20</c:f>
              <c:strCache>
                <c:ptCount val="1"/>
                <c:pt idx="0">
                  <c:v>Nov.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usuarios'!$C$20:$S$20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A-B959-4327-93DB-FC3D91A0050F}"/>
            </c:ext>
          </c:extLst>
        </c:ser>
        <c:ser>
          <c:idx val="11"/>
          <c:order val="11"/>
          <c:tx>
            <c:strRef>
              <c:f>'Est. por tipo de usuarios'!$B$21</c:f>
              <c:strCache>
                <c:ptCount val="1"/>
                <c:pt idx="0">
                  <c:v>Dic.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usuarios'!$C$21:$S$21</c:f>
              <c:numCache>
                <c:formatCode>General</c:formatCode>
                <c:ptCount val="17"/>
              </c:numCache>
            </c:numRef>
          </c:val>
          <c:extLst>
            <c:ext xmlns:c16="http://schemas.microsoft.com/office/drawing/2014/chart" uri="{C3380CC4-5D6E-409C-BE32-E72D297353CC}">
              <c16:uniqueId val="{0000000B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34132544"/>
        <c:axId val="1834125888"/>
      </c:barChart>
      <c:lineChart>
        <c:grouping val="standard"/>
        <c:varyColors val="0"/>
        <c:ser>
          <c:idx val="12"/>
          <c:order val="12"/>
          <c:tx>
            <c:strRef>
              <c:f>'Est. por tipo de usuarios'!$B$22</c:f>
              <c:strCache>
                <c:ptCount val="1"/>
                <c:pt idx="0">
                  <c:v>Total </c:v>
                </c:pt>
              </c:strCache>
            </c:strRef>
          </c:tx>
          <c:spPr>
            <a:ln w="28575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'Est. por tipo de usuarios'!$C$9:$S$9</c:f>
              <c:strCache>
                <c:ptCount val="17"/>
                <c:pt idx="0">
                  <c:v>Empleados-INESDYC </c:v>
                </c:pt>
                <c:pt idx="1">
                  <c:v>Empleados-MIREX</c:v>
                </c:pt>
                <c:pt idx="2">
                  <c:v>Especialidad</c:v>
                </c:pt>
                <c:pt idx="3">
                  <c:v>Maestría en Diplomacia</c:v>
                </c:pt>
                <c:pt idx="4">
                  <c:v>Profesor del INESDYC</c:v>
                </c:pt>
                <c:pt idx="5">
                  <c:v>Préstamos en Sala</c:v>
                </c:pt>
                <c:pt idx="6">
                  <c:v>Préstamos a domicilio</c:v>
                </c:pt>
                <c:pt idx="7">
                  <c:v>Referencia Virtual</c:v>
                </c:pt>
                <c:pt idx="8">
                  <c:v>INSUDE</c:v>
                </c:pt>
                <c:pt idx="9">
                  <c:v>INTEC</c:v>
                </c:pt>
                <c:pt idx="10">
                  <c:v>UASD</c:v>
                </c:pt>
                <c:pt idx="11">
                  <c:v>UNPHU</c:v>
                </c:pt>
                <c:pt idx="12">
                  <c:v>UTE</c:v>
                </c:pt>
                <c:pt idx="13">
                  <c:v>UNICARIBE</c:v>
                </c:pt>
                <c:pt idx="14">
                  <c:v>UCSD</c:v>
                </c:pt>
                <c:pt idx="15">
                  <c:v>UNIBE</c:v>
                </c:pt>
                <c:pt idx="16">
                  <c:v>Usuario especial</c:v>
                </c:pt>
              </c:strCache>
            </c:strRef>
          </c:cat>
          <c:val>
            <c:numRef>
              <c:f>'Est. por tipo de usuarios'!$C$22:$S$22</c:f>
              <c:numCache>
                <c:formatCode>General</c:formatCode>
                <c:ptCount val="17"/>
                <c:pt idx="0">
                  <c:v>253</c:v>
                </c:pt>
                <c:pt idx="1">
                  <c:v>333</c:v>
                </c:pt>
                <c:pt idx="2">
                  <c:v>57</c:v>
                </c:pt>
                <c:pt idx="3">
                  <c:v>317</c:v>
                </c:pt>
                <c:pt idx="4">
                  <c:v>122</c:v>
                </c:pt>
                <c:pt idx="5">
                  <c:v>883</c:v>
                </c:pt>
                <c:pt idx="6">
                  <c:v>2138</c:v>
                </c:pt>
                <c:pt idx="7">
                  <c:v>633</c:v>
                </c:pt>
                <c:pt idx="8">
                  <c:v>17</c:v>
                </c:pt>
                <c:pt idx="9">
                  <c:v>20</c:v>
                </c:pt>
                <c:pt idx="10">
                  <c:v>11</c:v>
                </c:pt>
                <c:pt idx="11">
                  <c:v>19</c:v>
                </c:pt>
                <c:pt idx="12">
                  <c:v>0</c:v>
                </c:pt>
                <c:pt idx="13">
                  <c:v>233</c:v>
                </c:pt>
                <c:pt idx="14">
                  <c:v>14</c:v>
                </c:pt>
                <c:pt idx="15">
                  <c:v>11</c:v>
                </c:pt>
                <c:pt idx="16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959-4327-93DB-FC3D91A00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34132544"/>
        <c:axId val="1834125888"/>
      </c:lineChart>
      <c:catAx>
        <c:axId val="183413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25888"/>
        <c:crosses val="autoZero"/>
        <c:auto val="1"/>
        <c:lblAlgn val="ctr"/>
        <c:lblOffset val="100"/>
        <c:noMultiLvlLbl val="0"/>
      </c:catAx>
      <c:valAx>
        <c:axId val="1834125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3413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61E7DC3-688C-422F-9388-FD8B0C7B2BB4}">
  <sheetPr/>
  <sheetViews>
    <sheetView zoomScale="9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0876" cy="6294356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A7A6465-D792-4459-67E7-443FEBBA1DE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0</xdr:row>
      <xdr:rowOff>47624</xdr:rowOff>
    </xdr:from>
    <xdr:to>
      <xdr:col>4</xdr:col>
      <xdr:colOff>714375</xdr:colOff>
      <xdr:row>2</xdr:row>
      <xdr:rowOff>190499</xdr:rowOff>
    </xdr:to>
    <xdr:pic>
      <xdr:nvPicPr>
        <xdr:cNvPr id="94500" name="Imagen 1" descr="Logo INESDyC 2">
          <a:extLst>
            <a:ext uri="{FF2B5EF4-FFF2-40B4-BE49-F238E27FC236}">
              <a16:creationId xmlns:a16="http://schemas.microsoft.com/office/drawing/2014/main" id="{96C26D36-4D35-4A09-5D5C-45D1002413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43325" y="47624"/>
          <a:ext cx="44767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171450</xdr:colOff>
      <xdr:row>0</xdr:row>
      <xdr:rowOff>104775</xdr:rowOff>
    </xdr:from>
    <xdr:to>
      <xdr:col>6</xdr:col>
      <xdr:colOff>295275</xdr:colOff>
      <xdr:row>3</xdr:row>
      <xdr:rowOff>104775</xdr:rowOff>
    </xdr:to>
    <xdr:pic>
      <xdr:nvPicPr>
        <xdr:cNvPr id="2" name="Imagen 1" descr="Logo INESDyC 2">
          <a:extLst>
            <a:ext uri="{FF2B5EF4-FFF2-40B4-BE49-F238E27FC236}">
              <a16:creationId xmlns:a16="http://schemas.microsoft.com/office/drawing/2014/main" id="{10E02DD3-BC17-4280-9A7B-60A7E8644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104775"/>
          <a:ext cx="47625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0</xdr:row>
      <xdr:rowOff>19050</xdr:rowOff>
    </xdr:from>
    <xdr:to>
      <xdr:col>5</xdr:col>
      <xdr:colOff>590550</xdr:colOff>
      <xdr:row>3</xdr:row>
      <xdr:rowOff>19050</xdr:rowOff>
    </xdr:to>
    <xdr:pic>
      <xdr:nvPicPr>
        <xdr:cNvPr id="96902" name="Imagen 2" descr="Logo INESDyC 2">
          <a:extLst>
            <a:ext uri="{FF2B5EF4-FFF2-40B4-BE49-F238E27FC236}">
              <a16:creationId xmlns:a16="http://schemas.microsoft.com/office/drawing/2014/main" id="{D854B85A-C7D1-D824-2FD8-0E876D39E7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0" y="19050"/>
          <a:ext cx="44767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295276</xdr:colOff>
      <xdr:row>0</xdr:row>
      <xdr:rowOff>66675</xdr:rowOff>
    </xdr:from>
    <xdr:to>
      <xdr:col>9</xdr:col>
      <xdr:colOff>295276</xdr:colOff>
      <xdr:row>4</xdr:row>
      <xdr:rowOff>9525</xdr:rowOff>
    </xdr:to>
    <xdr:pic>
      <xdr:nvPicPr>
        <xdr:cNvPr id="98596" name="Imagen 1" descr="Logo INESDyC 2">
          <a:extLst>
            <a:ext uri="{FF2B5EF4-FFF2-40B4-BE49-F238E27FC236}">
              <a16:creationId xmlns:a16="http://schemas.microsoft.com/office/drawing/2014/main" id="{72550233-E8C6-334D-07CD-DE2F60F96C7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1" y="66675"/>
          <a:ext cx="6667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0</xdr:row>
      <xdr:rowOff>161925</xdr:rowOff>
    </xdr:from>
    <xdr:to>
      <xdr:col>0</xdr:col>
      <xdr:colOff>657225</xdr:colOff>
      <xdr:row>2</xdr:row>
      <xdr:rowOff>209550</xdr:rowOff>
    </xdr:to>
    <xdr:pic>
      <xdr:nvPicPr>
        <xdr:cNvPr id="107368" name="Imagen 1" descr="Logo INESDyC 2">
          <a:extLst>
            <a:ext uri="{FF2B5EF4-FFF2-40B4-BE49-F238E27FC236}">
              <a16:creationId xmlns:a16="http://schemas.microsoft.com/office/drawing/2014/main" id="{60F99EA2-95E4-38CE-D9F5-5D435B8D3A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161925"/>
          <a:ext cx="5238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647700</xdr:colOff>
      <xdr:row>0</xdr:row>
      <xdr:rowOff>120650</xdr:rowOff>
    </xdr:from>
    <xdr:to>
      <xdr:col>6</xdr:col>
      <xdr:colOff>314325</xdr:colOff>
      <xdr:row>3</xdr:row>
      <xdr:rowOff>158750</xdr:rowOff>
    </xdr:to>
    <xdr:pic>
      <xdr:nvPicPr>
        <xdr:cNvPr id="97572" name="Imagen 1" descr="Logo INESDyC 2">
          <a:extLst>
            <a:ext uri="{FF2B5EF4-FFF2-40B4-BE49-F238E27FC236}">
              <a16:creationId xmlns:a16="http://schemas.microsoft.com/office/drawing/2014/main" id="{9DD4AF25-23CC-5FA2-6833-52F55BD059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120650"/>
          <a:ext cx="62865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0</xdr:row>
      <xdr:rowOff>133350</xdr:rowOff>
    </xdr:from>
    <xdr:to>
      <xdr:col>2</xdr:col>
      <xdr:colOff>323850</xdr:colOff>
      <xdr:row>3</xdr:row>
      <xdr:rowOff>0</xdr:rowOff>
    </xdr:to>
    <xdr:pic>
      <xdr:nvPicPr>
        <xdr:cNvPr id="100645" name="Imagen 2" descr="Logo INESDyC 2">
          <a:extLst>
            <a:ext uri="{FF2B5EF4-FFF2-40B4-BE49-F238E27FC236}">
              <a16:creationId xmlns:a16="http://schemas.microsoft.com/office/drawing/2014/main" id="{5184FB1E-F711-A4BD-8152-157C4D46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133350"/>
          <a:ext cx="4286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B4:L17"/>
  <sheetViews>
    <sheetView zoomScaleNormal="100" workbookViewId="0">
      <selection activeCell="E10" sqref="E10:E13"/>
    </sheetView>
  </sheetViews>
  <sheetFormatPr baseColWidth="10" defaultColWidth="9.140625" defaultRowHeight="15" x14ac:dyDescent="0.25"/>
  <cols>
    <col min="1" max="1" width="8" customWidth="1"/>
    <col min="2" max="2" width="19.85546875" customWidth="1"/>
    <col min="3" max="3" width="13.5703125" customWidth="1"/>
    <col min="4" max="4" width="10.7109375" customWidth="1"/>
    <col min="5" max="5" width="17" customWidth="1"/>
    <col min="6" max="6" width="18.85546875" customWidth="1"/>
    <col min="7" max="7" width="12.140625" customWidth="1"/>
    <col min="8" max="8" width="14.85546875" customWidth="1"/>
    <col min="9" max="258" width="11.42578125" customWidth="1"/>
  </cols>
  <sheetData>
    <row r="4" spans="2:12" ht="20.25" customHeight="1" x14ac:dyDescent="0.25">
      <c r="B4" s="252" t="s">
        <v>0</v>
      </c>
      <c r="C4" s="252"/>
      <c r="D4" s="252"/>
      <c r="E4" s="252"/>
      <c r="F4" s="252"/>
      <c r="G4" s="252"/>
      <c r="H4" s="252"/>
      <c r="I4" s="5"/>
      <c r="J4" s="5"/>
      <c r="K4" s="5"/>
      <c r="L4" s="5"/>
    </row>
    <row r="5" spans="2:12" ht="31.5" customHeight="1" x14ac:dyDescent="0.25">
      <c r="B5" s="253" t="s">
        <v>1</v>
      </c>
      <c r="C5" s="253"/>
      <c r="D5" s="253"/>
      <c r="E5" s="253"/>
      <c r="F5" s="253"/>
      <c r="G5" s="253"/>
      <c r="H5" s="253"/>
      <c r="I5" s="11"/>
      <c r="J5" s="11"/>
      <c r="K5" s="11"/>
      <c r="L5" s="11"/>
    </row>
    <row r="6" spans="2:12" ht="20.25" x14ac:dyDescent="0.25">
      <c r="B6" s="254" t="s">
        <v>2</v>
      </c>
      <c r="C6" s="254"/>
      <c r="D6" s="254"/>
      <c r="E6" s="254"/>
      <c r="F6" s="254"/>
      <c r="G6" s="254"/>
      <c r="H6" s="254"/>
      <c r="I6" s="11"/>
      <c r="J6" s="11"/>
      <c r="K6" s="11"/>
      <c r="L6" s="11"/>
    </row>
    <row r="7" spans="2:12" ht="17.25" x14ac:dyDescent="0.3">
      <c r="B7" s="255" t="s">
        <v>3</v>
      </c>
      <c r="C7" s="255"/>
      <c r="D7" s="255"/>
      <c r="E7" s="255"/>
      <c r="F7" s="255"/>
      <c r="G7" s="255"/>
      <c r="H7" s="255"/>
      <c r="I7" s="12"/>
      <c r="J7" s="12"/>
      <c r="K7" s="12"/>
      <c r="L7" s="12"/>
    </row>
    <row r="8" spans="2:12" ht="15" customHeight="1" x14ac:dyDescent="0.25">
      <c r="B8" s="256" t="s">
        <v>2</v>
      </c>
      <c r="C8" s="256" t="s">
        <v>4</v>
      </c>
      <c r="D8" s="256" t="s">
        <v>5</v>
      </c>
      <c r="E8" s="256" t="s">
        <v>6</v>
      </c>
      <c r="F8" s="256" t="s">
        <v>7</v>
      </c>
      <c r="G8" s="256" t="s">
        <v>8</v>
      </c>
    </row>
    <row r="9" spans="2:12" ht="16.5" customHeight="1" x14ac:dyDescent="0.25">
      <c r="B9" s="257"/>
      <c r="C9" s="257"/>
      <c r="D9" s="257"/>
      <c r="E9" s="257"/>
      <c r="F9" s="257"/>
      <c r="G9" s="257"/>
    </row>
    <row r="10" spans="2:12" ht="41.25" customHeight="1" x14ac:dyDescent="0.25">
      <c r="B10" s="82" t="s">
        <v>9</v>
      </c>
      <c r="C10" s="35">
        <v>534</v>
      </c>
      <c r="D10" s="107">
        <v>774</v>
      </c>
      <c r="E10" s="35">
        <v>830</v>
      </c>
      <c r="F10" s="36"/>
      <c r="G10" s="16">
        <f>SUM(C10:F10)</f>
        <v>2138</v>
      </c>
    </row>
    <row r="11" spans="2:12" ht="18" customHeight="1" x14ac:dyDescent="0.25">
      <c r="B11" s="83" t="s">
        <v>10</v>
      </c>
      <c r="C11" s="35">
        <v>45</v>
      </c>
      <c r="D11" s="36">
        <v>269</v>
      </c>
      <c r="E11" s="36">
        <v>629</v>
      </c>
      <c r="F11" s="36"/>
      <c r="G11" s="16">
        <f t="shared" ref="G11:G14" si="0">SUM(C11:F11)</f>
        <v>943</v>
      </c>
    </row>
    <row r="12" spans="2:12" x14ac:dyDescent="0.25">
      <c r="B12" s="83" t="s">
        <v>11</v>
      </c>
      <c r="C12" s="35">
        <v>285</v>
      </c>
      <c r="D12" s="36">
        <v>664</v>
      </c>
      <c r="E12" s="36">
        <v>766</v>
      </c>
      <c r="F12" s="36"/>
      <c r="G12" s="16">
        <f t="shared" si="0"/>
        <v>1715</v>
      </c>
    </row>
    <row r="13" spans="2:12" x14ac:dyDescent="0.25">
      <c r="B13" s="83" t="s">
        <v>12</v>
      </c>
      <c r="C13" s="35">
        <v>190</v>
      </c>
      <c r="D13" s="35">
        <v>487</v>
      </c>
      <c r="E13" s="35">
        <v>648</v>
      </c>
      <c r="F13" s="35"/>
      <c r="G13" s="16">
        <f t="shared" si="0"/>
        <v>1325</v>
      </c>
    </row>
    <row r="14" spans="2:12" x14ac:dyDescent="0.25">
      <c r="B14" s="83" t="s">
        <v>13</v>
      </c>
      <c r="C14" s="39">
        <f>SUM(C10:C13)</f>
        <v>1054</v>
      </c>
      <c r="D14" s="39">
        <f>SUM(D10:D13)</f>
        <v>2194</v>
      </c>
      <c r="E14" s="39">
        <f>SUM(E10:E13)</f>
        <v>2873</v>
      </c>
      <c r="F14" s="39"/>
      <c r="G14" s="16">
        <f t="shared" si="0"/>
        <v>6121</v>
      </c>
    </row>
    <row r="16" spans="2:12" x14ac:dyDescent="0.25">
      <c r="B16" s="13" t="s">
        <v>14</v>
      </c>
      <c r="J16" s="22"/>
    </row>
    <row r="17" spans="3:10" x14ac:dyDescent="0.25">
      <c r="C17" s="22"/>
      <c r="J17" s="22"/>
    </row>
  </sheetData>
  <mergeCells count="10">
    <mergeCell ref="B4:H4"/>
    <mergeCell ref="B5:H5"/>
    <mergeCell ref="B6:H6"/>
    <mergeCell ref="B7:H7"/>
    <mergeCell ref="B8:B9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AB3BE0-FBE4-4C0E-8856-7780E93A8A0A}">
  <sheetPr>
    <tabColor rgb="FF7030A0"/>
  </sheetPr>
  <dimension ref="B5:O17"/>
  <sheetViews>
    <sheetView zoomScaleNormal="100" workbookViewId="0">
      <selection activeCell="I10" sqref="I10:K13"/>
    </sheetView>
  </sheetViews>
  <sheetFormatPr baseColWidth="10" defaultColWidth="9.140625" defaultRowHeight="15" x14ac:dyDescent="0.25"/>
  <cols>
    <col min="1" max="1" width="3.7109375" customWidth="1"/>
    <col min="2" max="2" width="24.5703125" customWidth="1"/>
    <col min="3" max="3" width="5.85546875" customWidth="1"/>
    <col min="4" max="4" width="5" customWidth="1"/>
    <col min="5" max="5" width="6" customWidth="1"/>
    <col min="6" max="6" width="5.28515625" customWidth="1"/>
    <col min="7" max="7" width="5.5703125" customWidth="1"/>
    <col min="8" max="8" width="6" customWidth="1"/>
    <col min="9" max="9" width="5.5703125" customWidth="1"/>
    <col min="10" max="10" width="6.7109375" customWidth="1"/>
    <col min="11" max="11" width="5.85546875" customWidth="1"/>
    <col min="12" max="13" width="5.28515625" customWidth="1"/>
    <col min="14" max="14" width="4.42578125" customWidth="1"/>
    <col min="15" max="15" width="7.28515625" style="2" customWidth="1"/>
    <col min="16" max="257" width="11.42578125" customWidth="1"/>
  </cols>
  <sheetData>
    <row r="5" spans="2:15" ht="20.25" customHeight="1" x14ac:dyDescent="0.25">
      <c r="B5" s="252" t="s">
        <v>0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</row>
    <row r="6" spans="2:15" ht="33.75" customHeight="1" x14ac:dyDescent="0.25">
      <c r="B6" s="253" t="s">
        <v>1</v>
      </c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</row>
    <row r="7" spans="2:15" ht="20.25" x14ac:dyDescent="0.25">
      <c r="B7" s="254" t="s">
        <v>2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</row>
    <row r="8" spans="2:15" ht="17.25" x14ac:dyDescent="0.3">
      <c r="B8" s="255" t="s">
        <v>3</v>
      </c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255"/>
      <c r="N8" s="255"/>
      <c r="O8" s="255"/>
    </row>
    <row r="9" spans="2:15" ht="21" customHeight="1" x14ac:dyDescent="0.25">
      <c r="B9" s="168" t="s">
        <v>15</v>
      </c>
      <c r="C9" s="167" t="s">
        <v>16</v>
      </c>
      <c r="D9" s="167" t="s">
        <v>17</v>
      </c>
      <c r="E9" s="167" t="s">
        <v>18</v>
      </c>
      <c r="F9" s="167" t="s">
        <v>19</v>
      </c>
      <c r="G9" s="167" t="s">
        <v>20</v>
      </c>
      <c r="H9" s="69" t="s">
        <v>21</v>
      </c>
      <c r="I9" s="69" t="s">
        <v>22</v>
      </c>
      <c r="J9" s="69" t="s">
        <v>23</v>
      </c>
      <c r="K9" s="69" t="s">
        <v>24</v>
      </c>
      <c r="L9" s="79" t="s">
        <v>25</v>
      </c>
      <c r="M9" s="69" t="s">
        <v>26</v>
      </c>
      <c r="N9" s="69" t="s">
        <v>27</v>
      </c>
      <c r="O9" s="79" t="s">
        <v>28</v>
      </c>
    </row>
    <row r="10" spans="2:15" ht="27.75" customHeight="1" x14ac:dyDescent="0.25">
      <c r="B10" s="176" t="s">
        <v>9</v>
      </c>
      <c r="C10" s="169">
        <v>275</v>
      </c>
      <c r="D10" s="170">
        <v>176</v>
      </c>
      <c r="E10" s="169">
        <v>83</v>
      </c>
      <c r="F10" s="171">
        <v>232</v>
      </c>
      <c r="G10" s="172">
        <v>158</v>
      </c>
      <c r="H10" s="228">
        <v>384</v>
      </c>
      <c r="I10" s="227">
        <v>207</v>
      </c>
      <c r="J10" s="233">
        <v>336</v>
      </c>
      <c r="K10" s="139">
        <v>287</v>
      </c>
      <c r="L10" s="178"/>
      <c r="M10" s="178"/>
      <c r="N10" s="178"/>
      <c r="O10" s="179">
        <f>SUM(C10:N10)</f>
        <v>2138</v>
      </c>
    </row>
    <row r="11" spans="2:15" ht="18" customHeight="1" x14ac:dyDescent="0.25">
      <c r="B11" s="177" t="s">
        <v>10</v>
      </c>
      <c r="C11" s="169">
        <v>39</v>
      </c>
      <c r="D11" s="171">
        <v>6</v>
      </c>
      <c r="E11" s="171">
        <v>0</v>
      </c>
      <c r="F11" s="171">
        <v>46</v>
      </c>
      <c r="G11" s="172">
        <v>40</v>
      </c>
      <c r="H11" s="92">
        <v>183</v>
      </c>
      <c r="I11" s="227">
        <v>202</v>
      </c>
      <c r="J11" s="234">
        <v>262</v>
      </c>
      <c r="K11" s="52">
        <v>105</v>
      </c>
      <c r="L11" s="173"/>
      <c r="M11" s="173"/>
      <c r="N11" s="173"/>
      <c r="O11" s="180">
        <f>SUM(C11:N11)</f>
        <v>883</v>
      </c>
    </row>
    <row r="12" spans="2:15" x14ac:dyDescent="0.25">
      <c r="B12" s="177" t="s">
        <v>11</v>
      </c>
      <c r="C12" s="171">
        <v>149</v>
      </c>
      <c r="D12" s="171">
        <v>96</v>
      </c>
      <c r="E12" s="171">
        <v>40</v>
      </c>
      <c r="F12" s="171">
        <v>201</v>
      </c>
      <c r="G12" s="171">
        <v>161</v>
      </c>
      <c r="H12" s="171">
        <v>302</v>
      </c>
      <c r="I12" s="171">
        <v>269</v>
      </c>
      <c r="J12" s="234">
        <v>271</v>
      </c>
      <c r="K12" s="52">
        <v>226</v>
      </c>
      <c r="L12" s="173"/>
      <c r="M12" s="173"/>
      <c r="N12" s="173"/>
      <c r="O12" s="180">
        <f>SUM(C12:N12)</f>
        <v>1715</v>
      </c>
    </row>
    <row r="13" spans="2:15" x14ac:dyDescent="0.25">
      <c r="B13" s="177" t="s">
        <v>12</v>
      </c>
      <c r="C13" s="169">
        <v>66</v>
      </c>
      <c r="D13" s="169">
        <v>89</v>
      </c>
      <c r="E13" s="169">
        <v>35</v>
      </c>
      <c r="F13" s="169">
        <v>130</v>
      </c>
      <c r="G13" s="172">
        <v>93</v>
      </c>
      <c r="H13" s="92">
        <v>264</v>
      </c>
      <c r="I13" s="52">
        <v>266</v>
      </c>
      <c r="J13" s="234">
        <v>208</v>
      </c>
      <c r="K13" s="52">
        <v>174</v>
      </c>
      <c r="L13" s="173"/>
      <c r="M13" s="173"/>
      <c r="N13" s="173"/>
      <c r="O13" s="180">
        <f>SUM(C13:N13)</f>
        <v>1325</v>
      </c>
    </row>
    <row r="14" spans="2:15" x14ac:dyDescent="0.25">
      <c r="B14" s="177" t="s">
        <v>13</v>
      </c>
      <c r="C14" s="174">
        <f t="shared" ref="C14:K14" si="0">SUM(C10:C13)</f>
        <v>529</v>
      </c>
      <c r="D14" s="174">
        <f t="shared" si="0"/>
        <v>367</v>
      </c>
      <c r="E14" s="174">
        <f t="shared" si="0"/>
        <v>158</v>
      </c>
      <c r="F14" s="174">
        <f t="shared" si="0"/>
        <v>609</v>
      </c>
      <c r="G14" s="175">
        <f t="shared" si="0"/>
        <v>452</v>
      </c>
      <c r="H14" s="229">
        <f t="shared" si="0"/>
        <v>1133</v>
      </c>
      <c r="I14" s="174">
        <f t="shared" si="0"/>
        <v>944</v>
      </c>
      <c r="J14" s="230">
        <f t="shared" si="0"/>
        <v>1077</v>
      </c>
      <c r="K14" s="174">
        <f t="shared" si="0"/>
        <v>792</v>
      </c>
      <c r="L14" s="174"/>
      <c r="M14" s="174"/>
      <c r="N14" s="174"/>
      <c r="O14" s="174">
        <f>SUM(C14:N14)</f>
        <v>6061</v>
      </c>
    </row>
    <row r="16" spans="2:15" x14ac:dyDescent="0.25">
      <c r="B16" s="13" t="s">
        <v>14</v>
      </c>
      <c r="J16" s="22"/>
    </row>
    <row r="17" spans="3:10" x14ac:dyDescent="0.25">
      <c r="C17" s="22"/>
      <c r="J17" s="22"/>
    </row>
  </sheetData>
  <mergeCells count="4">
    <mergeCell ref="B5:O5"/>
    <mergeCell ref="B6:O6"/>
    <mergeCell ref="B7:O7"/>
    <mergeCell ref="B8:O8"/>
  </mergeCells>
  <pageMargins left="0.7" right="0.7" top="0.75" bottom="0.75" header="0.3" footer="0.3"/>
  <pageSetup paperSize="9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C4:I38"/>
  <sheetViews>
    <sheetView showWhiteSpace="0" topLeftCell="A12" zoomScaleNormal="100" zoomScaleSheetLayoutView="100" workbookViewId="0">
      <selection activeCell="F21" sqref="F21:I26"/>
    </sheetView>
  </sheetViews>
  <sheetFormatPr baseColWidth="10" defaultColWidth="11.42578125" defaultRowHeight="12.6" customHeight="1" x14ac:dyDescent="0.25"/>
  <cols>
    <col min="1" max="1" width="5.85546875" style="1" customWidth="1"/>
    <col min="2" max="2" width="6.42578125" style="1" customWidth="1"/>
    <col min="3" max="3" width="3.140625" style="1" hidden="1" customWidth="1"/>
    <col min="4" max="4" width="10" style="7" customWidth="1"/>
    <col min="5" max="5" width="14.5703125" style="8" customWidth="1"/>
    <col min="6" max="6" width="10.42578125" style="8" customWidth="1"/>
    <col min="7" max="7" width="9" style="8" customWidth="1"/>
    <col min="8" max="8" width="10.7109375" style="1" customWidth="1"/>
    <col min="9" max="9" width="10.28515625" style="8" customWidth="1"/>
    <col min="10" max="10" width="8.42578125" style="1" customWidth="1"/>
    <col min="11" max="16384" width="11.42578125" style="1"/>
  </cols>
  <sheetData>
    <row r="4" spans="3:9" ht="15" customHeight="1" x14ac:dyDescent="0.25">
      <c r="D4" s="252" t="s">
        <v>0</v>
      </c>
      <c r="E4" s="252"/>
      <c r="F4" s="252"/>
      <c r="G4" s="252"/>
      <c r="H4" s="252"/>
      <c r="I4" s="252"/>
    </row>
    <row r="5" spans="3:9" ht="33.75" customHeight="1" x14ac:dyDescent="0.25">
      <c r="C5" s="264" t="s">
        <v>29</v>
      </c>
      <c r="D5" s="264"/>
      <c r="E5" s="264"/>
      <c r="F5" s="264"/>
      <c r="G5" s="264"/>
      <c r="H5" s="264"/>
      <c r="I5" s="264"/>
    </row>
    <row r="6" spans="3:9" ht="15" customHeight="1" x14ac:dyDescent="0.25">
      <c r="C6" s="265" t="s">
        <v>2</v>
      </c>
      <c r="D6" s="265"/>
      <c r="E6" s="265"/>
      <c r="F6" s="265"/>
      <c r="G6" s="265"/>
      <c r="H6" s="265"/>
      <c r="I6" s="265"/>
    </row>
    <row r="7" spans="3:9" ht="23.25" customHeight="1" x14ac:dyDescent="0.3">
      <c r="D7" s="263" t="s">
        <v>30</v>
      </c>
      <c r="E7" s="263"/>
      <c r="F7" s="263"/>
      <c r="G7" s="263"/>
      <c r="H7" s="263"/>
      <c r="I7" s="60" t="s">
        <v>31</v>
      </c>
    </row>
    <row r="8" spans="3:9" ht="32.25" customHeight="1" x14ac:dyDescent="0.25">
      <c r="D8" s="14" t="s">
        <v>32</v>
      </c>
      <c r="E8" s="15" t="s">
        <v>33</v>
      </c>
      <c r="F8" s="14" t="s">
        <v>34</v>
      </c>
      <c r="G8" s="14" t="s">
        <v>35</v>
      </c>
      <c r="H8" s="14" t="s">
        <v>36</v>
      </c>
      <c r="I8" s="15" t="s">
        <v>37</v>
      </c>
    </row>
    <row r="9" spans="3:9" ht="19.5" customHeight="1" x14ac:dyDescent="0.3">
      <c r="D9" s="258" t="s">
        <v>38</v>
      </c>
      <c r="E9" s="3" t="s">
        <v>39</v>
      </c>
      <c r="F9" s="19">
        <v>41</v>
      </c>
      <c r="G9" s="19">
        <v>16</v>
      </c>
      <c r="H9" s="19">
        <v>30</v>
      </c>
      <c r="I9" s="19">
        <v>16</v>
      </c>
    </row>
    <row r="10" spans="3:9" ht="19.5" customHeight="1" x14ac:dyDescent="0.3">
      <c r="D10" s="259"/>
      <c r="E10" s="3" t="s">
        <v>40</v>
      </c>
      <c r="F10" s="19">
        <v>0</v>
      </c>
      <c r="G10" s="19">
        <v>0</v>
      </c>
      <c r="H10" s="19">
        <v>0</v>
      </c>
      <c r="I10" s="19">
        <v>0</v>
      </c>
    </row>
    <row r="11" spans="3:9" ht="13.5" customHeight="1" x14ac:dyDescent="0.3">
      <c r="D11" s="258" t="s">
        <v>41</v>
      </c>
      <c r="E11" s="3" t="s">
        <v>39</v>
      </c>
      <c r="F11" s="19">
        <v>23</v>
      </c>
      <c r="G11" s="19">
        <v>1</v>
      </c>
      <c r="H11" s="19">
        <v>28</v>
      </c>
      <c r="I11" s="19">
        <v>15</v>
      </c>
    </row>
    <row r="12" spans="3:9" ht="13.5" customHeight="1" x14ac:dyDescent="0.3">
      <c r="D12" s="259"/>
      <c r="E12" s="3" t="s">
        <v>40</v>
      </c>
      <c r="F12" s="19">
        <v>0</v>
      </c>
      <c r="G12" s="19">
        <v>0</v>
      </c>
      <c r="H12" s="19">
        <v>0</v>
      </c>
      <c r="I12" s="19">
        <v>0</v>
      </c>
    </row>
    <row r="13" spans="3:9" ht="13.5" customHeight="1" x14ac:dyDescent="0.3">
      <c r="D13" s="258" t="s">
        <v>42</v>
      </c>
      <c r="E13" s="3" t="s">
        <v>39</v>
      </c>
      <c r="F13" s="19">
        <v>9</v>
      </c>
      <c r="G13" s="19">
        <v>0</v>
      </c>
      <c r="H13" s="19">
        <v>12</v>
      </c>
      <c r="I13" s="19">
        <v>7</v>
      </c>
    </row>
    <row r="14" spans="3:9" ht="13.5" customHeight="1" x14ac:dyDescent="0.3">
      <c r="D14" s="259"/>
      <c r="E14" s="3" t="s">
        <v>40</v>
      </c>
      <c r="F14" s="19">
        <v>0</v>
      </c>
      <c r="G14" s="19">
        <v>0</v>
      </c>
      <c r="H14" s="19">
        <v>0</v>
      </c>
      <c r="I14" s="19">
        <v>0</v>
      </c>
    </row>
    <row r="15" spans="3:9" ht="13.5" customHeight="1" x14ac:dyDescent="0.3">
      <c r="D15" s="266" t="s">
        <v>19</v>
      </c>
      <c r="E15" s="3" t="s">
        <v>39</v>
      </c>
      <c r="F15" s="19">
        <v>98</v>
      </c>
      <c r="G15" s="19">
        <v>1</v>
      </c>
      <c r="H15" s="19">
        <v>0</v>
      </c>
      <c r="I15" s="19">
        <v>0</v>
      </c>
    </row>
    <row r="16" spans="3:9" ht="13.5" customHeight="1" x14ac:dyDescent="0.3">
      <c r="D16" s="267"/>
      <c r="E16" s="3" t="s">
        <v>40</v>
      </c>
      <c r="F16" s="19"/>
      <c r="G16" s="19"/>
      <c r="H16" s="19"/>
      <c r="I16" s="19"/>
    </row>
    <row r="17" spans="4:9" ht="13.5" customHeight="1" x14ac:dyDescent="0.3">
      <c r="D17" s="258" t="s">
        <v>20</v>
      </c>
      <c r="E17" s="3" t="s">
        <v>39</v>
      </c>
      <c r="F17" s="19">
        <v>29</v>
      </c>
      <c r="G17" s="19">
        <v>13</v>
      </c>
      <c r="H17" s="19">
        <v>0</v>
      </c>
      <c r="I17" s="19">
        <v>0</v>
      </c>
    </row>
    <row r="18" spans="4:9" ht="13.5" customHeight="1" x14ac:dyDescent="0.3">
      <c r="D18" s="259"/>
      <c r="E18" s="3" t="s">
        <v>40</v>
      </c>
      <c r="F18" s="19">
        <v>0</v>
      </c>
      <c r="G18" s="19">
        <v>8</v>
      </c>
      <c r="H18" s="19">
        <v>0</v>
      </c>
      <c r="I18" s="19">
        <v>0</v>
      </c>
    </row>
    <row r="19" spans="4:9" ht="13.5" customHeight="1" x14ac:dyDescent="0.3">
      <c r="D19" s="258" t="s">
        <v>21</v>
      </c>
      <c r="E19" s="3" t="s">
        <v>39</v>
      </c>
      <c r="F19" s="19">
        <v>58</v>
      </c>
      <c r="G19" s="19">
        <v>0</v>
      </c>
      <c r="H19" s="19">
        <v>0</v>
      </c>
      <c r="I19" s="19">
        <v>0</v>
      </c>
    </row>
    <row r="20" spans="4:9" ht="11.25" customHeight="1" x14ac:dyDescent="0.3">
      <c r="D20" s="259"/>
      <c r="E20" s="3" t="s">
        <v>40</v>
      </c>
      <c r="F20" s="19">
        <v>0</v>
      </c>
      <c r="G20" s="19">
        <v>0</v>
      </c>
      <c r="H20" s="19">
        <v>0</v>
      </c>
      <c r="I20" s="19">
        <v>0</v>
      </c>
    </row>
    <row r="21" spans="4:9" ht="12.6" customHeight="1" x14ac:dyDescent="0.3">
      <c r="D21" s="258" t="s">
        <v>22</v>
      </c>
      <c r="E21" s="3" t="s">
        <v>39</v>
      </c>
      <c r="F21" s="19">
        <v>43</v>
      </c>
      <c r="G21" s="99">
        <v>0</v>
      </c>
      <c r="H21" s="99">
        <v>0</v>
      </c>
      <c r="I21" s="19">
        <v>0</v>
      </c>
    </row>
    <row r="22" spans="4:9" ht="12.6" customHeight="1" x14ac:dyDescent="0.3">
      <c r="D22" s="259"/>
      <c r="E22" s="3" t="s">
        <v>40</v>
      </c>
      <c r="F22" s="19">
        <v>29</v>
      </c>
      <c r="G22" s="19">
        <v>9</v>
      </c>
      <c r="H22" s="19">
        <v>0</v>
      </c>
      <c r="I22" s="19">
        <v>0</v>
      </c>
    </row>
    <row r="23" spans="4:9" ht="12.6" customHeight="1" x14ac:dyDescent="0.3">
      <c r="D23" s="258" t="s">
        <v>43</v>
      </c>
      <c r="E23" s="3" t="s">
        <v>39</v>
      </c>
      <c r="F23" s="100">
        <v>62</v>
      </c>
      <c r="G23" s="101">
        <v>0</v>
      </c>
      <c r="H23" s="101">
        <v>0</v>
      </c>
      <c r="I23" s="101">
        <v>0</v>
      </c>
    </row>
    <row r="24" spans="4:9" ht="12.6" customHeight="1" x14ac:dyDescent="0.3">
      <c r="D24" s="259"/>
      <c r="E24" s="3" t="s">
        <v>40</v>
      </c>
      <c r="F24" s="19">
        <v>56</v>
      </c>
      <c r="G24" s="19">
        <v>0</v>
      </c>
      <c r="H24" s="19">
        <v>0</v>
      </c>
      <c r="I24" s="19">
        <v>0</v>
      </c>
    </row>
    <row r="25" spans="4:9" ht="12.6" customHeight="1" x14ac:dyDescent="0.3">
      <c r="D25" s="258" t="s">
        <v>24</v>
      </c>
      <c r="E25" s="3" t="s">
        <v>39</v>
      </c>
      <c r="F25" s="102">
        <v>111</v>
      </c>
      <c r="G25" s="102">
        <v>0</v>
      </c>
      <c r="H25" s="19">
        <v>0</v>
      </c>
      <c r="I25" s="19">
        <v>0</v>
      </c>
    </row>
    <row r="26" spans="4:9" ht="12.6" customHeight="1" x14ac:dyDescent="0.3">
      <c r="D26" s="259"/>
      <c r="E26" s="59" t="s">
        <v>40</v>
      </c>
      <c r="F26" s="103">
        <v>0</v>
      </c>
      <c r="G26" s="103">
        <v>2</v>
      </c>
      <c r="H26" s="19">
        <v>0</v>
      </c>
      <c r="I26" s="19">
        <v>0</v>
      </c>
    </row>
    <row r="27" spans="4:9" ht="12.6" customHeight="1" x14ac:dyDescent="0.3">
      <c r="D27" s="258" t="s">
        <v>44</v>
      </c>
      <c r="E27" s="3" t="s">
        <v>39</v>
      </c>
      <c r="F27" s="104"/>
      <c r="G27" s="104"/>
      <c r="H27" s="8"/>
      <c r="I27" s="104"/>
    </row>
    <row r="28" spans="4:9" ht="12.6" customHeight="1" x14ac:dyDescent="0.3">
      <c r="D28" s="259"/>
      <c r="E28" s="3" t="s">
        <v>40</v>
      </c>
      <c r="F28" s="19"/>
      <c r="G28" s="19"/>
      <c r="H28" s="19"/>
      <c r="I28" s="19"/>
    </row>
    <row r="29" spans="4:9" ht="15" customHeight="1" x14ac:dyDescent="0.3">
      <c r="D29" s="258" t="s">
        <v>26</v>
      </c>
      <c r="E29" s="3" t="s">
        <v>39</v>
      </c>
      <c r="F29" s="19"/>
      <c r="G29" s="19"/>
      <c r="H29" s="19"/>
      <c r="I29" s="19"/>
    </row>
    <row r="30" spans="4:9" ht="15.75" customHeight="1" x14ac:dyDescent="0.3">
      <c r="D30" s="259"/>
      <c r="E30" s="3" t="s">
        <v>40</v>
      </c>
      <c r="F30" s="19"/>
      <c r="G30" s="19"/>
      <c r="H30" s="19"/>
      <c r="I30" s="19"/>
    </row>
    <row r="31" spans="4:9" ht="15.75" customHeight="1" x14ac:dyDescent="0.3">
      <c r="D31" s="258" t="s">
        <v>27</v>
      </c>
      <c r="E31" s="3" t="s">
        <v>39</v>
      </c>
      <c r="F31" s="19"/>
      <c r="G31" s="19"/>
      <c r="H31" s="19"/>
      <c r="I31" s="19"/>
    </row>
    <row r="32" spans="4:9" ht="16.5" customHeight="1" x14ac:dyDescent="0.3">
      <c r="D32" s="259"/>
      <c r="E32" s="3" t="s">
        <v>40</v>
      </c>
      <c r="F32" s="19"/>
      <c r="G32" s="19"/>
      <c r="H32" s="19"/>
      <c r="I32" s="19"/>
    </row>
    <row r="33" spans="4:9" ht="20.25" customHeight="1" x14ac:dyDescent="0.3">
      <c r="D33" s="260" t="s">
        <v>45</v>
      </c>
      <c r="E33" s="261"/>
      <c r="F33" s="105">
        <f>SUM(F9:F32)</f>
        <v>559</v>
      </c>
      <c r="G33" s="105">
        <f t="shared" ref="G33:I33" si="0">SUM(G9:G32)</f>
        <v>50</v>
      </c>
      <c r="H33" s="105">
        <f t="shared" si="0"/>
        <v>70</v>
      </c>
      <c r="I33" s="105">
        <f t="shared" si="0"/>
        <v>38</v>
      </c>
    </row>
    <row r="34" spans="4:9" ht="18" customHeight="1" x14ac:dyDescent="0.3">
      <c r="D34" s="260" t="s">
        <v>46</v>
      </c>
      <c r="E34" s="261"/>
      <c r="F34" s="105">
        <f>F10+F12+F14+F16+F18+F20+F22+F24+F26+F28+F30+F32</f>
        <v>85</v>
      </c>
      <c r="G34" s="105">
        <f t="shared" ref="G34:H34" si="1">G10+G12+G14+G16+G18+G20+G22+G24+G26+G28+G30+G32</f>
        <v>19</v>
      </c>
      <c r="H34" s="105">
        <f t="shared" si="1"/>
        <v>0</v>
      </c>
      <c r="I34" s="105">
        <f>I10+I12+I14+I16+I18+I20+I22+I24+I26+I28+I30+I32</f>
        <v>0</v>
      </c>
    </row>
    <row r="35" spans="4:9" ht="15" customHeight="1" x14ac:dyDescent="0.3">
      <c r="D35" s="260" t="s">
        <v>47</v>
      </c>
      <c r="E35" s="262"/>
      <c r="F35" s="106">
        <f>F33+F34</f>
        <v>644</v>
      </c>
      <c r="G35" s="106">
        <f t="shared" ref="G35:I35" si="2">G33+G34</f>
        <v>69</v>
      </c>
      <c r="H35" s="106">
        <f t="shared" si="2"/>
        <v>70</v>
      </c>
      <c r="I35" s="106">
        <f t="shared" si="2"/>
        <v>38</v>
      </c>
    </row>
    <row r="38" spans="4:9" ht="12.6" customHeight="1" x14ac:dyDescent="0.25">
      <c r="D38" s="13" t="s">
        <v>14</v>
      </c>
    </row>
  </sheetData>
  <mergeCells count="19">
    <mergeCell ref="D23:D24"/>
    <mergeCell ref="D25:D26"/>
    <mergeCell ref="D27:D28"/>
    <mergeCell ref="D31:D32"/>
    <mergeCell ref="D33:E33"/>
    <mergeCell ref="D34:E34"/>
    <mergeCell ref="D35:E35"/>
    <mergeCell ref="D4:I4"/>
    <mergeCell ref="D7:H7"/>
    <mergeCell ref="D9:D10"/>
    <mergeCell ref="C5:I5"/>
    <mergeCell ref="C6:I6"/>
    <mergeCell ref="D11:D12"/>
    <mergeCell ref="D13:D14"/>
    <mergeCell ref="D15:D16"/>
    <mergeCell ref="D17:D18"/>
    <mergeCell ref="D29:D30"/>
    <mergeCell ref="D19:D20"/>
    <mergeCell ref="D21:D22"/>
  </mergeCells>
  <pageMargins left="0.25" right="0.25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-0.249977111117893"/>
  </sheetPr>
  <dimension ref="B5:Y25"/>
  <sheetViews>
    <sheetView tabSelected="1" zoomScaleNormal="100" workbookViewId="0">
      <selection activeCell="X13" sqref="X13"/>
    </sheetView>
  </sheetViews>
  <sheetFormatPr baseColWidth="10" defaultColWidth="11.42578125" defaultRowHeight="15" x14ac:dyDescent="0.25"/>
  <cols>
    <col min="1" max="1" width="1" customWidth="1"/>
    <col min="2" max="2" width="6.42578125" customWidth="1"/>
    <col min="3" max="3" width="12.28515625" style="2" customWidth="1"/>
    <col min="4" max="4" width="10.28515625" style="2" customWidth="1"/>
    <col min="5" max="5" width="13.28515625" style="2" customWidth="1"/>
    <col min="6" max="6" width="9.42578125" style="2" customWidth="1"/>
    <col min="7" max="7" width="11.28515625" style="2" customWidth="1"/>
    <col min="8" max="8" width="8.42578125" style="2" customWidth="1"/>
    <col min="9" max="9" width="11" style="2" customWidth="1"/>
    <col min="10" max="10" width="8.42578125" style="2" customWidth="1"/>
    <col min="11" max="11" width="8" style="2" customWidth="1"/>
    <col min="12" max="12" width="7.28515625" style="2" customWidth="1"/>
    <col min="13" max="13" width="6.85546875" style="2" customWidth="1"/>
    <col min="14" max="14" width="8.28515625" style="2" customWidth="1"/>
    <col min="15" max="15" width="5.28515625" style="2" customWidth="1"/>
    <col min="16" max="16" width="8.42578125" style="2" customWidth="1"/>
    <col min="17" max="17" width="6" style="2" customWidth="1"/>
    <col min="18" max="18" width="5.85546875" style="2" customWidth="1"/>
    <col min="19" max="19" width="10.28515625" style="2" customWidth="1"/>
    <col min="20" max="20" width="5.28515625" customWidth="1"/>
    <col min="21" max="21" width="5.85546875" customWidth="1"/>
  </cols>
  <sheetData>
    <row r="5" spans="2:21" ht="17.25" x14ac:dyDescent="0.25">
      <c r="B5" s="252" t="s">
        <v>0</v>
      </c>
      <c r="C5" s="252"/>
      <c r="D5" s="252"/>
      <c r="E5" s="252"/>
      <c r="F5" s="252"/>
      <c r="G5" s="252"/>
      <c r="H5" s="252"/>
      <c r="I5" s="252"/>
      <c r="J5" s="252"/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2:21" ht="28.5" customHeight="1" x14ac:dyDescent="0.25">
      <c r="B6" s="253" t="s">
        <v>48</v>
      </c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3"/>
      <c r="O6" s="253"/>
      <c r="P6" s="253"/>
      <c r="Q6" s="253"/>
      <c r="R6" s="253"/>
      <c r="S6" s="253"/>
      <c r="T6" s="253"/>
      <c r="U6" s="253"/>
    </row>
    <row r="7" spans="2:21" ht="20.25" x14ac:dyDescent="0.25">
      <c r="B7" s="254" t="s">
        <v>2</v>
      </c>
      <c r="C7" s="254"/>
      <c r="D7" s="254"/>
      <c r="E7" s="254"/>
      <c r="F7" s="254"/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254"/>
      <c r="R7" s="254"/>
      <c r="S7" s="254"/>
      <c r="T7" s="254"/>
    </row>
    <row r="8" spans="2:21" ht="14.25" customHeight="1" x14ac:dyDescent="0.25">
      <c r="B8" s="252" t="s">
        <v>49</v>
      </c>
      <c r="C8" s="252"/>
      <c r="D8" s="252"/>
      <c r="E8" s="252"/>
      <c r="F8" s="252"/>
      <c r="G8" s="252"/>
      <c r="H8" s="252"/>
      <c r="I8" s="252"/>
      <c r="J8" s="252"/>
      <c r="K8" s="252"/>
      <c r="L8" s="252"/>
      <c r="M8" s="252"/>
      <c r="N8" s="252"/>
      <c r="O8" s="252"/>
      <c r="P8" s="252"/>
      <c r="Q8" s="252"/>
      <c r="R8" s="252"/>
      <c r="S8" s="252"/>
      <c r="T8" s="252"/>
    </row>
    <row r="9" spans="2:21" ht="45.75" customHeight="1" x14ac:dyDescent="0.25">
      <c r="B9" s="315" t="s">
        <v>32</v>
      </c>
      <c r="C9" s="316" t="s">
        <v>50</v>
      </c>
      <c r="D9" s="316" t="s">
        <v>51</v>
      </c>
      <c r="E9" s="316" t="s">
        <v>52</v>
      </c>
      <c r="F9" s="316" t="s">
        <v>53</v>
      </c>
      <c r="G9" s="316" t="s">
        <v>54</v>
      </c>
      <c r="H9" s="316" t="s">
        <v>55</v>
      </c>
      <c r="I9" s="317" t="s">
        <v>56</v>
      </c>
      <c r="J9" s="318" t="s">
        <v>57</v>
      </c>
      <c r="K9" s="316" t="s">
        <v>58</v>
      </c>
      <c r="L9" s="316" t="s">
        <v>59</v>
      </c>
      <c r="M9" s="316" t="s">
        <v>60</v>
      </c>
      <c r="N9" s="316" t="s">
        <v>61</v>
      </c>
      <c r="O9" s="316" t="s">
        <v>62</v>
      </c>
      <c r="P9" s="316" t="s">
        <v>63</v>
      </c>
      <c r="Q9" s="316" t="s">
        <v>64</v>
      </c>
      <c r="R9" s="317" t="s">
        <v>65</v>
      </c>
      <c r="S9" s="316" t="s">
        <v>66</v>
      </c>
      <c r="T9" s="316" t="s">
        <v>8</v>
      </c>
    </row>
    <row r="10" spans="2:21" ht="16.5" x14ac:dyDescent="0.3">
      <c r="B10" s="3" t="s">
        <v>16</v>
      </c>
      <c r="C10" s="144">
        <v>31</v>
      </c>
      <c r="D10" s="144">
        <v>46</v>
      </c>
      <c r="E10" s="144">
        <v>16</v>
      </c>
      <c r="F10" s="144">
        <v>10</v>
      </c>
      <c r="G10" s="144">
        <v>52</v>
      </c>
      <c r="H10" s="147">
        <v>39</v>
      </c>
      <c r="I10" s="165">
        <v>275</v>
      </c>
      <c r="J10" s="166">
        <v>59</v>
      </c>
      <c r="K10" s="144">
        <v>0</v>
      </c>
      <c r="L10" s="145">
        <v>0</v>
      </c>
      <c r="M10" s="146">
        <v>0</v>
      </c>
      <c r="N10" s="146">
        <v>0</v>
      </c>
      <c r="O10" s="144">
        <v>0</v>
      </c>
      <c r="P10" s="145">
        <v>53</v>
      </c>
      <c r="Q10" s="148">
        <v>2</v>
      </c>
      <c r="R10" s="52">
        <v>0</v>
      </c>
      <c r="S10" s="149">
        <v>5</v>
      </c>
      <c r="T10" s="144">
        <f t="shared" ref="T10:T18" si="0">SUM(C10:S10)</f>
        <v>588</v>
      </c>
    </row>
    <row r="11" spans="2:21" ht="16.5" x14ac:dyDescent="0.3">
      <c r="B11" s="3" t="s">
        <v>67</v>
      </c>
      <c r="C11" s="21">
        <v>22</v>
      </c>
      <c r="D11" s="21">
        <v>31</v>
      </c>
      <c r="E11" s="21">
        <v>3</v>
      </c>
      <c r="F11" s="21">
        <v>12</v>
      </c>
      <c r="G11" s="24">
        <v>27</v>
      </c>
      <c r="H11" s="24">
        <v>6</v>
      </c>
      <c r="I11" s="77">
        <v>176</v>
      </c>
      <c r="J11" s="24">
        <v>21</v>
      </c>
      <c r="K11" s="24">
        <v>4</v>
      </c>
      <c r="L11" s="24">
        <v>0</v>
      </c>
      <c r="M11" s="24">
        <v>0</v>
      </c>
      <c r="N11" s="24">
        <v>0</v>
      </c>
      <c r="O11" s="24">
        <v>0</v>
      </c>
      <c r="P11" s="24">
        <v>51</v>
      </c>
      <c r="Q11" s="33">
        <v>1</v>
      </c>
      <c r="R11" s="52">
        <v>4</v>
      </c>
      <c r="S11" s="150">
        <v>0</v>
      </c>
      <c r="T11" s="21">
        <f t="shared" si="0"/>
        <v>358</v>
      </c>
    </row>
    <row r="12" spans="2:21" ht="16.5" x14ac:dyDescent="0.3">
      <c r="B12" s="112" t="s">
        <v>18</v>
      </c>
      <c r="C12" s="24">
        <v>25</v>
      </c>
      <c r="D12" s="24">
        <v>13</v>
      </c>
      <c r="E12" s="24">
        <v>2</v>
      </c>
      <c r="F12" s="24">
        <v>12</v>
      </c>
      <c r="G12" s="43">
        <v>0</v>
      </c>
      <c r="H12" s="43">
        <v>0</v>
      </c>
      <c r="I12" s="43">
        <v>83</v>
      </c>
      <c r="J12" s="43">
        <v>0</v>
      </c>
      <c r="K12" s="43">
        <v>1</v>
      </c>
      <c r="L12" s="9">
        <v>0</v>
      </c>
      <c r="M12" s="32">
        <v>2</v>
      </c>
      <c r="N12" s="32">
        <v>0</v>
      </c>
      <c r="O12" s="21">
        <v>0</v>
      </c>
      <c r="P12" s="9">
        <v>21</v>
      </c>
      <c r="Q12" s="9">
        <v>4</v>
      </c>
      <c r="R12" s="151">
        <v>3</v>
      </c>
      <c r="S12" s="9">
        <v>0</v>
      </c>
      <c r="T12" s="21">
        <f t="shared" si="0"/>
        <v>166</v>
      </c>
    </row>
    <row r="13" spans="2:21" ht="16.5" x14ac:dyDescent="0.3">
      <c r="B13" s="3" t="s">
        <v>19</v>
      </c>
      <c r="C13" s="24">
        <v>24</v>
      </c>
      <c r="D13" s="24">
        <v>48</v>
      </c>
      <c r="E13" s="24">
        <v>7</v>
      </c>
      <c r="F13" s="24">
        <v>19</v>
      </c>
      <c r="G13" s="54">
        <v>10</v>
      </c>
      <c r="H13" s="54">
        <v>46</v>
      </c>
      <c r="I13" s="54">
        <v>232</v>
      </c>
      <c r="J13" s="54">
        <v>76</v>
      </c>
      <c r="K13" s="43">
        <v>0</v>
      </c>
      <c r="L13" s="24">
        <v>0</v>
      </c>
      <c r="M13" s="33">
        <v>5</v>
      </c>
      <c r="N13" s="33">
        <v>0</v>
      </c>
      <c r="O13" s="24">
        <v>0</v>
      </c>
      <c r="P13" s="9">
        <v>36</v>
      </c>
      <c r="Q13" s="9">
        <v>1</v>
      </c>
      <c r="R13" s="9">
        <v>4</v>
      </c>
      <c r="S13" s="9">
        <v>1</v>
      </c>
      <c r="T13" s="9">
        <f t="shared" si="0"/>
        <v>509</v>
      </c>
    </row>
    <row r="14" spans="2:21" ht="16.5" x14ac:dyDescent="0.3">
      <c r="B14" s="112" t="s">
        <v>20</v>
      </c>
      <c r="C14" s="24">
        <v>13</v>
      </c>
      <c r="D14" s="24">
        <v>42</v>
      </c>
      <c r="E14" s="24">
        <v>1</v>
      </c>
      <c r="F14" s="24">
        <v>61</v>
      </c>
      <c r="G14" s="53">
        <v>20</v>
      </c>
      <c r="H14" s="53">
        <v>40</v>
      </c>
      <c r="I14" s="53">
        <v>158</v>
      </c>
      <c r="J14" s="53">
        <v>15</v>
      </c>
      <c r="K14" s="43">
        <v>1</v>
      </c>
      <c r="L14" s="24">
        <v>0</v>
      </c>
      <c r="M14" s="33">
        <v>0</v>
      </c>
      <c r="N14" s="33">
        <v>0</v>
      </c>
      <c r="O14" s="24">
        <v>0</v>
      </c>
      <c r="P14" s="24">
        <v>5</v>
      </c>
      <c r="Q14" s="24">
        <v>0</v>
      </c>
      <c r="R14" s="9">
        <v>0</v>
      </c>
      <c r="S14" s="9">
        <v>0</v>
      </c>
      <c r="T14" s="9">
        <f t="shared" si="0"/>
        <v>356</v>
      </c>
    </row>
    <row r="15" spans="2:21" ht="16.5" x14ac:dyDescent="0.3">
      <c r="B15" s="112" t="s">
        <v>21</v>
      </c>
      <c r="C15" s="24">
        <v>46</v>
      </c>
      <c r="D15" s="24">
        <v>24</v>
      </c>
      <c r="E15" s="24">
        <v>11</v>
      </c>
      <c r="F15" s="24">
        <v>30</v>
      </c>
      <c r="G15" s="55">
        <v>8</v>
      </c>
      <c r="H15" s="55">
        <v>183</v>
      </c>
      <c r="I15" s="55">
        <v>384</v>
      </c>
      <c r="J15" s="55">
        <v>72</v>
      </c>
      <c r="K15" s="43">
        <v>11</v>
      </c>
      <c r="L15" s="21">
        <v>20</v>
      </c>
      <c r="M15" s="32">
        <v>4</v>
      </c>
      <c r="N15" s="32">
        <v>19</v>
      </c>
      <c r="O15" s="21">
        <v>0</v>
      </c>
      <c r="P15" s="21">
        <v>60</v>
      </c>
      <c r="Q15" s="21">
        <v>4</v>
      </c>
      <c r="R15" s="9">
        <v>0</v>
      </c>
      <c r="S15" s="9">
        <v>72</v>
      </c>
      <c r="T15" s="9">
        <f t="shared" si="0"/>
        <v>948</v>
      </c>
    </row>
    <row r="16" spans="2:21" ht="16.5" x14ac:dyDescent="0.3">
      <c r="B16" s="3" t="s">
        <v>22</v>
      </c>
      <c r="C16" s="42">
        <v>17</v>
      </c>
      <c r="D16" s="43">
        <v>31</v>
      </c>
      <c r="E16" s="44">
        <v>15</v>
      </c>
      <c r="F16" s="43">
        <v>51</v>
      </c>
      <c r="G16" s="24">
        <v>1</v>
      </c>
      <c r="H16" s="24">
        <v>202</v>
      </c>
      <c r="I16" s="24">
        <v>207</v>
      </c>
      <c r="J16" s="24">
        <v>89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54">
        <v>0</v>
      </c>
      <c r="Q16" s="54">
        <v>2</v>
      </c>
      <c r="R16" s="9">
        <v>0</v>
      </c>
      <c r="S16" s="46">
        <v>1</v>
      </c>
      <c r="T16" s="9">
        <f t="shared" si="0"/>
        <v>616</v>
      </c>
    </row>
    <row r="17" spans="2:25" ht="16.5" x14ac:dyDescent="0.3">
      <c r="B17" s="112" t="s">
        <v>68</v>
      </c>
      <c r="C17" s="48">
        <v>31</v>
      </c>
      <c r="D17" s="43">
        <v>40</v>
      </c>
      <c r="E17" s="44">
        <v>1</v>
      </c>
      <c r="F17" s="43">
        <v>33</v>
      </c>
      <c r="G17" s="43">
        <v>1</v>
      </c>
      <c r="H17" s="43">
        <v>262</v>
      </c>
      <c r="I17" s="43">
        <v>336</v>
      </c>
      <c r="J17" s="43">
        <v>220</v>
      </c>
      <c r="K17" s="43">
        <v>0</v>
      </c>
      <c r="L17" s="43">
        <v>0</v>
      </c>
      <c r="M17" s="43">
        <v>0</v>
      </c>
      <c r="N17" s="43">
        <v>0</v>
      </c>
      <c r="O17" s="163">
        <v>0</v>
      </c>
      <c r="P17" s="52">
        <v>1</v>
      </c>
      <c r="Q17" s="52">
        <v>0</v>
      </c>
      <c r="R17" s="150">
        <v>0</v>
      </c>
      <c r="S17" s="46">
        <v>9</v>
      </c>
      <c r="T17" s="9">
        <f t="shared" si="0"/>
        <v>934</v>
      </c>
    </row>
    <row r="18" spans="2:25" ht="16.5" x14ac:dyDescent="0.3">
      <c r="B18" s="112" t="s">
        <v>24</v>
      </c>
      <c r="C18" s="21">
        <v>44</v>
      </c>
      <c r="D18" s="21">
        <v>58</v>
      </c>
      <c r="E18" s="21">
        <v>1</v>
      </c>
      <c r="F18" s="21">
        <v>89</v>
      </c>
      <c r="G18" s="21">
        <v>3</v>
      </c>
      <c r="H18" s="21">
        <v>105</v>
      </c>
      <c r="I18" s="81">
        <v>287</v>
      </c>
      <c r="J18" s="43">
        <v>81</v>
      </c>
      <c r="K18" s="43">
        <v>0</v>
      </c>
      <c r="L18" s="21">
        <v>0</v>
      </c>
      <c r="M18" s="32">
        <v>0</v>
      </c>
      <c r="N18" s="32">
        <v>0</v>
      </c>
      <c r="O18" s="21">
        <v>0</v>
      </c>
      <c r="P18" s="164">
        <v>6</v>
      </c>
      <c r="Q18" s="164">
        <v>0</v>
      </c>
      <c r="R18" s="21">
        <v>0</v>
      </c>
      <c r="S18" s="21">
        <v>5</v>
      </c>
      <c r="T18" s="9">
        <f t="shared" si="0"/>
        <v>679</v>
      </c>
    </row>
    <row r="19" spans="2:25" ht="16.5" x14ac:dyDescent="0.3">
      <c r="B19" s="112" t="s">
        <v>25</v>
      </c>
      <c r="C19" s="21"/>
      <c r="D19" s="21"/>
      <c r="E19" s="21"/>
      <c r="F19" s="21"/>
      <c r="G19" s="21"/>
      <c r="H19" s="21"/>
      <c r="I19" s="81"/>
      <c r="J19" s="43"/>
      <c r="K19" s="43"/>
      <c r="L19" s="21"/>
      <c r="M19" s="32"/>
      <c r="N19" s="32"/>
      <c r="O19" s="21"/>
      <c r="P19" s="21"/>
      <c r="Q19" s="21"/>
      <c r="R19" s="21"/>
      <c r="S19" s="21"/>
      <c r="T19" s="9"/>
      <c r="Y19" t="s">
        <v>69</v>
      </c>
    </row>
    <row r="20" spans="2:25" ht="16.5" x14ac:dyDescent="0.3">
      <c r="B20" s="112" t="s">
        <v>26</v>
      </c>
      <c r="C20" s="21"/>
      <c r="D20" s="21"/>
      <c r="E20" s="21"/>
      <c r="F20" s="21"/>
      <c r="G20" s="21"/>
      <c r="H20" s="21"/>
      <c r="I20" s="21"/>
      <c r="J20" s="24"/>
      <c r="K20" s="24"/>
      <c r="L20" s="24"/>
      <c r="M20" s="33"/>
      <c r="N20" s="33"/>
      <c r="O20" s="24"/>
      <c r="P20" s="24"/>
      <c r="Q20" s="24"/>
      <c r="R20" s="24"/>
      <c r="S20" s="24"/>
      <c r="T20" s="9"/>
    </row>
    <row r="21" spans="2:25" ht="16.5" x14ac:dyDescent="0.3">
      <c r="B21" s="3" t="s">
        <v>27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32"/>
      <c r="N21" s="32"/>
      <c r="O21" s="21"/>
      <c r="P21" s="21"/>
      <c r="Q21" s="21"/>
      <c r="R21" s="21"/>
      <c r="S21" s="21"/>
      <c r="T21" s="9"/>
    </row>
    <row r="22" spans="2:25" ht="16.5" x14ac:dyDescent="0.3">
      <c r="B22" s="3" t="s">
        <v>70</v>
      </c>
      <c r="C22" s="18">
        <f t="shared" ref="C22:P22" si="1">SUM(C10:C21)</f>
        <v>253</v>
      </c>
      <c r="D22" s="18">
        <f t="shared" si="1"/>
        <v>333</v>
      </c>
      <c r="E22" s="18">
        <f t="shared" si="1"/>
        <v>57</v>
      </c>
      <c r="F22" s="18">
        <f t="shared" si="1"/>
        <v>317</v>
      </c>
      <c r="G22" s="18">
        <f t="shared" si="1"/>
        <v>122</v>
      </c>
      <c r="H22" s="38">
        <f t="shared" si="1"/>
        <v>883</v>
      </c>
      <c r="I22" s="38">
        <f>SUM(I10:I21)</f>
        <v>2138</v>
      </c>
      <c r="J22" s="18">
        <f t="shared" si="1"/>
        <v>633</v>
      </c>
      <c r="K22" s="18">
        <f t="shared" si="1"/>
        <v>17</v>
      </c>
      <c r="L22" s="18">
        <f t="shared" si="1"/>
        <v>20</v>
      </c>
      <c r="M22" s="40">
        <f t="shared" si="1"/>
        <v>11</v>
      </c>
      <c r="N22" s="40">
        <f t="shared" si="1"/>
        <v>19</v>
      </c>
      <c r="O22" s="18">
        <f t="shared" si="1"/>
        <v>0</v>
      </c>
      <c r="P22" s="18">
        <f t="shared" si="1"/>
        <v>233</v>
      </c>
      <c r="Q22" s="18">
        <f>SUM(Q10:Q21)</f>
        <v>14</v>
      </c>
      <c r="R22" s="18">
        <f>SUM(R10:R21)</f>
        <v>11</v>
      </c>
      <c r="S22" s="18">
        <f>SUM(S10:S21)</f>
        <v>93</v>
      </c>
      <c r="T22" s="18">
        <f>T10+T11+T12+T13+T14+T15+T16+T17+T18</f>
        <v>5154</v>
      </c>
    </row>
    <row r="24" spans="2:25" ht="16.5" x14ac:dyDescent="0.3">
      <c r="B24" s="12" t="s">
        <v>71</v>
      </c>
    </row>
    <row r="25" spans="2:25" ht="15" customHeight="1" x14ac:dyDescent="0.25">
      <c r="B25" s="268" t="s">
        <v>14</v>
      </c>
      <c r="C25" s="269"/>
      <c r="D25" s="269"/>
    </row>
  </sheetData>
  <mergeCells count="5">
    <mergeCell ref="B5:T5"/>
    <mergeCell ref="B7:T7"/>
    <mergeCell ref="B8:T8"/>
    <mergeCell ref="B6:U6"/>
    <mergeCell ref="B25:D25"/>
  </mergeCells>
  <pageMargins left="9.375E-2" right="0.7" top="0.75" bottom="0.75" header="0.3" footer="0.3"/>
  <pageSetup paperSize="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O21"/>
  <sheetViews>
    <sheetView topLeftCell="A5" zoomScaleNormal="100" zoomScaleSheetLayoutView="100" workbookViewId="0">
      <selection activeCell="H6" sqref="H6:J19"/>
    </sheetView>
  </sheetViews>
  <sheetFormatPr baseColWidth="10" defaultColWidth="11.42578125" defaultRowHeight="15" x14ac:dyDescent="0.25"/>
  <cols>
    <col min="1" max="1" width="34.7109375" customWidth="1"/>
    <col min="2" max="2" width="5.42578125" style="2" customWidth="1"/>
    <col min="3" max="3" width="7.140625" style="2" customWidth="1"/>
    <col min="4" max="4" width="7" style="2" customWidth="1"/>
    <col min="5" max="5" width="6.7109375" style="2" customWidth="1"/>
    <col min="6" max="6" width="6.85546875" customWidth="1"/>
    <col min="7" max="7" width="7" customWidth="1"/>
    <col min="8" max="8" width="6" customWidth="1"/>
    <col min="9" max="9" width="7.28515625" customWidth="1"/>
    <col min="10" max="10" width="6.140625" customWidth="1"/>
    <col min="11" max="11" width="6.140625" style="2" customWidth="1"/>
    <col min="12" max="12" width="5.85546875" customWidth="1"/>
    <col min="13" max="13" width="5.5703125" customWidth="1"/>
    <col min="14" max="14" width="6.140625" style="2" customWidth="1"/>
  </cols>
  <sheetData>
    <row r="1" spans="1:15" ht="27.75" customHeight="1" x14ac:dyDescent="0.25">
      <c r="A1" s="252" t="s">
        <v>0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</row>
    <row r="2" spans="1:15" ht="16.5" x14ac:dyDescent="0.25">
      <c r="A2" s="270" t="s">
        <v>1</v>
      </c>
      <c r="B2" s="270"/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</row>
    <row r="3" spans="1:15" ht="20.25" x14ac:dyDescent="0.25">
      <c r="A3" s="254" t="s">
        <v>2</v>
      </c>
      <c r="B3" s="254"/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</row>
    <row r="4" spans="1:15" ht="17.25" x14ac:dyDescent="0.25">
      <c r="A4" s="252" t="s">
        <v>72</v>
      </c>
      <c r="B4" s="252"/>
      <c r="C4" s="25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5"/>
    </row>
    <row r="5" spans="1:15" ht="16.5" x14ac:dyDescent="0.25">
      <c r="A5" s="69" t="s">
        <v>73</v>
      </c>
      <c r="B5" s="79" t="s">
        <v>16</v>
      </c>
      <c r="C5" s="79" t="s">
        <v>17</v>
      </c>
      <c r="D5" s="79" t="s">
        <v>18</v>
      </c>
      <c r="E5" s="79" t="s">
        <v>19</v>
      </c>
      <c r="F5" s="68" t="s">
        <v>20</v>
      </c>
      <c r="G5" s="68" t="s">
        <v>21</v>
      </c>
      <c r="H5" s="68" t="s">
        <v>22</v>
      </c>
      <c r="I5" s="68" t="s">
        <v>23</v>
      </c>
      <c r="J5" s="68" t="s">
        <v>24</v>
      </c>
      <c r="K5" s="73" t="s">
        <v>25</v>
      </c>
      <c r="L5" s="68" t="s">
        <v>26</v>
      </c>
      <c r="M5" s="68" t="s">
        <v>27</v>
      </c>
      <c r="N5" s="73" t="s">
        <v>28</v>
      </c>
    </row>
    <row r="6" spans="1:15" x14ac:dyDescent="0.25">
      <c r="A6" s="66" t="s">
        <v>74</v>
      </c>
      <c r="B6" s="52">
        <v>10</v>
      </c>
      <c r="C6" s="52">
        <v>8</v>
      </c>
      <c r="D6" s="92">
        <v>6</v>
      </c>
      <c r="E6" s="56">
        <v>24</v>
      </c>
      <c r="F6" s="67">
        <v>8</v>
      </c>
      <c r="G6" s="56">
        <v>19</v>
      </c>
      <c r="H6" s="57">
        <v>17</v>
      </c>
      <c r="I6" s="58">
        <v>18</v>
      </c>
      <c r="J6" s="56">
        <v>19</v>
      </c>
      <c r="K6" s="56"/>
      <c r="L6" s="56"/>
      <c r="M6" s="56"/>
      <c r="N6" s="56"/>
    </row>
    <row r="7" spans="1:15" x14ac:dyDescent="0.25">
      <c r="A7" s="66" t="s">
        <v>75</v>
      </c>
      <c r="B7" s="52">
        <v>2</v>
      </c>
      <c r="C7" s="52">
        <v>3</v>
      </c>
      <c r="D7" s="92">
        <v>1</v>
      </c>
      <c r="E7" s="56">
        <v>0</v>
      </c>
      <c r="F7" s="67">
        <v>1</v>
      </c>
      <c r="G7" s="56">
        <v>2</v>
      </c>
      <c r="H7" s="57">
        <v>0</v>
      </c>
      <c r="I7" s="58">
        <v>0</v>
      </c>
      <c r="J7" s="56">
        <v>0</v>
      </c>
      <c r="K7" s="56"/>
      <c r="L7" s="56"/>
      <c r="M7" s="56"/>
      <c r="N7" s="56"/>
    </row>
    <row r="8" spans="1:15" x14ac:dyDescent="0.25">
      <c r="A8" s="66" t="s">
        <v>76</v>
      </c>
      <c r="B8" s="52">
        <v>3</v>
      </c>
      <c r="C8" s="52">
        <v>4</v>
      </c>
      <c r="D8" s="92">
        <v>0</v>
      </c>
      <c r="E8" s="52">
        <v>3</v>
      </c>
      <c r="F8" s="67">
        <v>5</v>
      </c>
      <c r="G8" s="56">
        <v>0</v>
      </c>
      <c r="H8" s="57">
        <v>4</v>
      </c>
      <c r="I8" s="58">
        <v>17</v>
      </c>
      <c r="J8" s="56">
        <v>9</v>
      </c>
      <c r="K8" s="56"/>
      <c r="L8" s="56"/>
      <c r="M8" s="56"/>
      <c r="N8" s="56"/>
    </row>
    <row r="9" spans="1:15" x14ac:dyDescent="0.25">
      <c r="A9" s="66" t="s">
        <v>77</v>
      </c>
      <c r="B9" s="52">
        <v>8</v>
      </c>
      <c r="C9" s="52">
        <v>0</v>
      </c>
      <c r="D9" s="93">
        <v>0</v>
      </c>
      <c r="E9" s="56">
        <v>5</v>
      </c>
      <c r="F9" s="67">
        <v>5</v>
      </c>
      <c r="G9" s="56">
        <v>26</v>
      </c>
      <c r="H9" s="57">
        <v>6</v>
      </c>
      <c r="I9" s="58">
        <v>6</v>
      </c>
      <c r="J9" s="56">
        <v>23</v>
      </c>
      <c r="K9" s="56"/>
      <c r="L9" s="56"/>
      <c r="M9" s="56"/>
      <c r="N9" s="56"/>
    </row>
    <row r="10" spans="1:15" x14ac:dyDescent="0.25">
      <c r="A10" s="66" t="s">
        <v>78</v>
      </c>
      <c r="B10" s="52">
        <v>92</v>
      </c>
      <c r="C10" s="52">
        <v>57</v>
      </c>
      <c r="D10" s="92">
        <v>32</v>
      </c>
      <c r="E10" s="56">
        <v>95</v>
      </c>
      <c r="F10" s="67">
        <v>61</v>
      </c>
      <c r="G10" s="56">
        <v>118</v>
      </c>
      <c r="H10" s="57">
        <v>84</v>
      </c>
      <c r="I10" s="58">
        <v>165</v>
      </c>
      <c r="J10" s="56">
        <v>106</v>
      </c>
      <c r="K10" s="56"/>
      <c r="L10" s="56"/>
      <c r="M10" s="56"/>
      <c r="N10" s="56"/>
    </row>
    <row r="11" spans="1:15" x14ac:dyDescent="0.25">
      <c r="A11" s="66" t="s">
        <v>79</v>
      </c>
      <c r="B11" s="52">
        <v>77</v>
      </c>
      <c r="C11" s="52">
        <v>61</v>
      </c>
      <c r="D11" s="92">
        <v>14</v>
      </c>
      <c r="E11" s="56">
        <v>101</v>
      </c>
      <c r="F11" s="67">
        <v>85</v>
      </c>
      <c r="G11" s="56">
        <v>155</v>
      </c>
      <c r="H11" s="57">
        <v>99</v>
      </c>
      <c r="I11" s="58">
        <v>83</v>
      </c>
      <c r="J11" s="56">
        <v>65</v>
      </c>
      <c r="K11" s="56"/>
      <c r="L11" s="56"/>
      <c r="M11" s="56"/>
      <c r="N11" s="56"/>
    </row>
    <row r="12" spans="1:15" ht="18" customHeight="1" x14ac:dyDescent="0.25">
      <c r="A12" s="66" t="s">
        <v>80</v>
      </c>
      <c r="B12" s="52">
        <v>4</v>
      </c>
      <c r="C12" s="52">
        <v>4</v>
      </c>
      <c r="D12" s="92">
        <v>4</v>
      </c>
      <c r="E12" s="56">
        <v>4</v>
      </c>
      <c r="F12" s="67">
        <v>6</v>
      </c>
      <c r="G12" s="56">
        <v>18</v>
      </c>
      <c r="H12" s="57">
        <v>12</v>
      </c>
      <c r="I12" s="58">
        <v>36</v>
      </c>
      <c r="J12" s="56">
        <v>10</v>
      </c>
      <c r="K12" s="56"/>
      <c r="L12" s="56"/>
      <c r="M12" s="56"/>
      <c r="N12" s="56"/>
    </row>
    <row r="13" spans="1:15" ht="15.75" customHeight="1" x14ac:dyDescent="0.25">
      <c r="A13" s="66" t="s">
        <v>81</v>
      </c>
      <c r="B13" s="52">
        <v>0</v>
      </c>
      <c r="C13" s="52">
        <v>1</v>
      </c>
      <c r="D13" s="92">
        <v>0</v>
      </c>
      <c r="E13" s="56">
        <v>2</v>
      </c>
      <c r="F13" s="67">
        <v>0</v>
      </c>
      <c r="G13" s="56">
        <v>5</v>
      </c>
      <c r="H13" s="57">
        <v>1</v>
      </c>
      <c r="I13" s="58">
        <v>4</v>
      </c>
      <c r="J13" s="56">
        <v>4</v>
      </c>
      <c r="K13" s="56"/>
      <c r="L13" s="56"/>
      <c r="M13" s="56"/>
      <c r="N13" s="56"/>
    </row>
    <row r="14" spans="1:15" x14ac:dyDescent="0.25">
      <c r="A14" s="66" t="s">
        <v>82</v>
      </c>
      <c r="B14" s="52">
        <v>0</v>
      </c>
      <c r="C14" s="52">
        <v>0</v>
      </c>
      <c r="D14" s="92">
        <v>0</v>
      </c>
      <c r="E14" s="56">
        <v>5</v>
      </c>
      <c r="F14" s="67">
        <v>1</v>
      </c>
      <c r="G14" s="56">
        <v>0</v>
      </c>
      <c r="H14" s="57">
        <v>0</v>
      </c>
      <c r="I14" s="58">
        <v>1</v>
      </c>
      <c r="J14" s="56">
        <v>0</v>
      </c>
      <c r="K14" s="56"/>
      <c r="L14" s="56"/>
      <c r="M14" s="56"/>
      <c r="N14" s="56"/>
    </row>
    <row r="15" spans="1:15" x14ac:dyDescent="0.25">
      <c r="A15" s="66" t="s">
        <v>83</v>
      </c>
      <c r="B15" s="52">
        <v>0</v>
      </c>
      <c r="C15" s="52">
        <v>0</v>
      </c>
      <c r="D15" s="92">
        <v>1</v>
      </c>
      <c r="E15" s="56">
        <v>0</v>
      </c>
      <c r="F15" s="67">
        <v>2</v>
      </c>
      <c r="G15" s="56">
        <v>3</v>
      </c>
      <c r="H15" s="57">
        <v>3</v>
      </c>
      <c r="I15" s="58">
        <v>4</v>
      </c>
      <c r="J15" s="56">
        <v>3</v>
      </c>
      <c r="K15" s="56"/>
      <c r="L15" s="56"/>
      <c r="M15" s="56"/>
      <c r="N15" s="56"/>
    </row>
    <row r="16" spans="1:15" x14ac:dyDescent="0.25">
      <c r="A16" s="66" t="s">
        <v>84</v>
      </c>
      <c r="B16" s="52">
        <v>13</v>
      </c>
      <c r="C16" s="52">
        <v>20</v>
      </c>
      <c r="D16" s="92">
        <v>20</v>
      </c>
      <c r="E16" s="56">
        <v>9</v>
      </c>
      <c r="F16" s="67">
        <v>11</v>
      </c>
      <c r="G16" s="56">
        <v>35</v>
      </c>
      <c r="H16" s="57">
        <v>43</v>
      </c>
      <c r="I16" s="58">
        <v>126</v>
      </c>
      <c r="J16" s="56">
        <v>50</v>
      </c>
      <c r="K16" s="56"/>
      <c r="L16" s="56"/>
      <c r="M16" s="56"/>
      <c r="N16" s="56"/>
    </row>
    <row r="17" spans="1:14" x14ac:dyDescent="0.25">
      <c r="A17" s="66" t="s">
        <v>85</v>
      </c>
      <c r="B17" s="52">
        <v>29</v>
      </c>
      <c r="C17" s="52">
        <v>17</v>
      </c>
      <c r="D17" s="92">
        <v>2</v>
      </c>
      <c r="E17" s="56">
        <v>4</v>
      </c>
      <c r="F17" s="67">
        <v>1</v>
      </c>
      <c r="G17" s="56">
        <v>79</v>
      </c>
      <c r="H17" s="57">
        <v>21</v>
      </c>
      <c r="I17" s="58">
        <v>42</v>
      </c>
      <c r="J17" s="56">
        <v>19</v>
      </c>
      <c r="K17" s="56"/>
      <c r="L17" s="56"/>
      <c r="M17" s="56"/>
      <c r="N17" s="56"/>
    </row>
    <row r="18" spans="1:14" ht="28.5" x14ac:dyDescent="0.25">
      <c r="A18" s="142" t="s">
        <v>86</v>
      </c>
      <c r="B18" s="52">
        <v>16</v>
      </c>
      <c r="C18" s="52">
        <v>2</v>
      </c>
      <c r="D18" s="92">
        <v>3</v>
      </c>
      <c r="E18" s="56">
        <v>11</v>
      </c>
      <c r="F18" s="67">
        <v>4</v>
      </c>
      <c r="G18" s="56">
        <v>28</v>
      </c>
      <c r="H18" s="57">
        <v>27</v>
      </c>
      <c r="I18" s="58">
        <v>11</v>
      </c>
      <c r="J18" s="56">
        <v>4</v>
      </c>
      <c r="K18" s="56"/>
      <c r="L18" s="56"/>
      <c r="M18" s="56"/>
      <c r="N18" s="56"/>
    </row>
    <row r="19" spans="1:14" ht="28.5" x14ac:dyDescent="0.25">
      <c r="A19" s="143" t="s">
        <v>87</v>
      </c>
      <c r="B19" s="52">
        <v>60</v>
      </c>
      <c r="C19" s="52">
        <v>5</v>
      </c>
      <c r="D19" s="92">
        <v>0</v>
      </c>
      <c r="E19" s="70">
        <v>15</v>
      </c>
      <c r="F19" s="71">
        <v>8</v>
      </c>
      <c r="G19" s="70">
        <v>79</v>
      </c>
      <c r="H19" s="70">
        <v>92</v>
      </c>
      <c r="I19" s="72">
        <v>86</v>
      </c>
      <c r="J19" s="70">
        <v>80</v>
      </c>
      <c r="K19" s="70"/>
      <c r="L19" s="70"/>
      <c r="M19" s="70"/>
      <c r="N19" s="56"/>
    </row>
    <row r="20" spans="1:14" x14ac:dyDescent="0.25">
      <c r="A20" s="78" t="s">
        <v>70</v>
      </c>
      <c r="B20" s="80">
        <f t="shared" ref="B20:H20" si="0">SUM(B6:B19)</f>
        <v>314</v>
      </c>
      <c r="C20" s="80">
        <f t="shared" si="0"/>
        <v>182</v>
      </c>
      <c r="D20" s="94">
        <f t="shared" si="0"/>
        <v>83</v>
      </c>
      <c r="E20" s="91">
        <f t="shared" si="0"/>
        <v>278</v>
      </c>
      <c r="F20" s="80">
        <f t="shared" si="0"/>
        <v>198</v>
      </c>
      <c r="G20" s="80">
        <f t="shared" si="0"/>
        <v>567</v>
      </c>
      <c r="H20" s="80">
        <f t="shared" si="0"/>
        <v>409</v>
      </c>
      <c r="I20" s="80">
        <f>SUM(I6:I19)</f>
        <v>599</v>
      </c>
      <c r="J20" s="80">
        <f>SUM(J6:J19)</f>
        <v>392</v>
      </c>
      <c r="K20" s="80">
        <f>SUM(K6:K19)</f>
        <v>0</v>
      </c>
      <c r="L20" s="80">
        <f>SUM(L6:L19)</f>
        <v>0</v>
      </c>
      <c r="M20" s="80">
        <f>SUM(M6:M19)</f>
        <v>0</v>
      </c>
      <c r="N20" s="98">
        <f t="shared" ref="N20" si="1">SUM(B20:M20)</f>
        <v>3022</v>
      </c>
    </row>
    <row r="21" spans="1:14" x14ac:dyDescent="0.25">
      <c r="A21" s="271" t="s">
        <v>14</v>
      </c>
      <c r="B21" s="272"/>
    </row>
  </sheetData>
  <mergeCells count="5">
    <mergeCell ref="A1:N1"/>
    <mergeCell ref="A3:N3"/>
    <mergeCell ref="A2:N2"/>
    <mergeCell ref="A4:N4"/>
    <mergeCell ref="A21:B21"/>
  </mergeCells>
  <pageMargins left="0.375" right="0.7" top="0.75" bottom="0.75" header="0.3" footer="0.3"/>
  <pageSetup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2" tint="-0.749992370372631"/>
  </sheetPr>
  <dimension ref="B5:M25"/>
  <sheetViews>
    <sheetView topLeftCell="A9" zoomScaleNormal="100" workbookViewId="0">
      <selection activeCell="C16" sqref="C16:J18"/>
    </sheetView>
  </sheetViews>
  <sheetFormatPr baseColWidth="10" defaultColWidth="11.42578125" defaultRowHeight="15" x14ac:dyDescent="0.25"/>
  <cols>
    <col min="1" max="1" width="6.140625" customWidth="1"/>
    <col min="2" max="2" width="8.5703125" style="2" customWidth="1"/>
    <col min="3" max="3" width="6.85546875" style="2" customWidth="1"/>
    <col min="4" max="4" width="8.85546875" style="2" customWidth="1"/>
    <col min="5" max="5" width="11.7109375" style="2" customWidth="1"/>
    <col min="6" max="6" width="14.42578125" style="2" customWidth="1"/>
    <col min="7" max="7" width="6.85546875" style="2" customWidth="1"/>
    <col min="8" max="8" width="18.28515625" style="2" customWidth="1"/>
    <col min="9" max="10" width="10.7109375" style="2" customWidth="1"/>
    <col min="11" max="11" width="8.7109375" style="2" customWidth="1"/>
  </cols>
  <sheetData>
    <row r="5" spans="2:11" ht="26.25" customHeight="1" x14ac:dyDescent="0.25">
      <c r="B5" s="253" t="s">
        <v>0</v>
      </c>
      <c r="C5" s="253"/>
      <c r="D5" s="253"/>
      <c r="E5" s="253"/>
      <c r="F5" s="253"/>
      <c r="G5" s="253"/>
      <c r="H5" s="253"/>
      <c r="I5" s="253"/>
      <c r="J5" s="253"/>
      <c r="K5" s="63"/>
    </row>
    <row r="6" spans="2:11" ht="26.25" customHeight="1" x14ac:dyDescent="0.25">
      <c r="B6" s="264" t="s">
        <v>1</v>
      </c>
      <c r="C6" s="264"/>
      <c r="D6" s="264"/>
      <c r="E6" s="264"/>
      <c r="F6" s="264"/>
      <c r="G6" s="264"/>
      <c r="H6" s="264"/>
      <c r="I6" s="264"/>
      <c r="J6" s="264"/>
      <c r="K6" s="25"/>
    </row>
    <row r="7" spans="2:11" ht="17.25" x14ac:dyDescent="0.25">
      <c r="B7" s="265" t="s">
        <v>2</v>
      </c>
      <c r="C7" s="265"/>
      <c r="D7" s="265"/>
      <c r="E7" s="265"/>
      <c r="F7" s="265"/>
      <c r="G7" s="265"/>
      <c r="H7" s="265"/>
      <c r="I7" s="265"/>
      <c r="J7" s="265"/>
      <c r="K7" s="62"/>
    </row>
    <row r="8" spans="2:11" ht="18" customHeight="1" x14ac:dyDescent="0.3">
      <c r="B8" s="274" t="s">
        <v>88</v>
      </c>
      <c r="C8" s="274"/>
      <c r="D8" s="274"/>
      <c r="E8" s="274"/>
      <c r="F8" s="274"/>
      <c r="G8" s="274"/>
      <c r="H8" s="274"/>
      <c r="I8" s="274"/>
      <c r="J8" s="274"/>
      <c r="K8" s="10"/>
    </row>
    <row r="9" spans="2:11" ht="48.75" customHeight="1" x14ac:dyDescent="0.25">
      <c r="B9" s="6" t="s">
        <v>32</v>
      </c>
      <c r="C9" s="6" t="s">
        <v>34</v>
      </c>
      <c r="D9" s="6" t="s">
        <v>89</v>
      </c>
      <c r="E9" s="6" t="s">
        <v>90</v>
      </c>
      <c r="F9" s="6" t="s">
        <v>91</v>
      </c>
      <c r="G9" s="6" t="s">
        <v>36</v>
      </c>
      <c r="H9" s="90" t="s">
        <v>87</v>
      </c>
      <c r="I9" s="6" t="s">
        <v>84</v>
      </c>
      <c r="J9" s="6" t="s">
        <v>85</v>
      </c>
      <c r="K9" s="6" t="s">
        <v>8</v>
      </c>
    </row>
    <row r="10" spans="2:11" ht="16.5" x14ac:dyDescent="0.3">
      <c r="B10" s="3" t="s">
        <v>92</v>
      </c>
      <c r="C10" s="4">
        <v>183</v>
      </c>
      <c r="D10" s="4">
        <v>10</v>
      </c>
      <c r="E10" s="24">
        <v>3</v>
      </c>
      <c r="F10" s="4">
        <v>16</v>
      </c>
      <c r="G10" s="4">
        <v>0</v>
      </c>
      <c r="H10" s="21">
        <v>60</v>
      </c>
      <c r="I10" s="64">
        <v>13</v>
      </c>
      <c r="J10" s="4">
        <v>29</v>
      </c>
      <c r="K10" s="4">
        <f t="shared" ref="K10:K18" si="0">SUM(C10:J10)</f>
        <v>314</v>
      </c>
    </row>
    <row r="11" spans="2:11" ht="16.5" x14ac:dyDescent="0.3">
      <c r="B11" s="3" t="s">
        <v>41</v>
      </c>
      <c r="C11" s="4">
        <v>125</v>
      </c>
      <c r="D11" s="4">
        <v>8</v>
      </c>
      <c r="E11" s="4">
        <v>4</v>
      </c>
      <c r="F11" s="4">
        <v>2</v>
      </c>
      <c r="G11" s="4">
        <v>1</v>
      </c>
      <c r="H11" s="21">
        <v>5</v>
      </c>
      <c r="I11" s="64">
        <v>20</v>
      </c>
      <c r="J11" s="4">
        <v>17</v>
      </c>
      <c r="K11" s="4">
        <f t="shared" si="0"/>
        <v>182</v>
      </c>
    </row>
    <row r="12" spans="2:11" ht="16.5" x14ac:dyDescent="0.3">
      <c r="B12" s="3" t="s">
        <v>42</v>
      </c>
      <c r="C12" s="4">
        <v>52</v>
      </c>
      <c r="D12" s="4">
        <v>6</v>
      </c>
      <c r="E12" s="4">
        <v>0</v>
      </c>
      <c r="F12" s="4">
        <v>3</v>
      </c>
      <c r="G12" s="4">
        <v>0</v>
      </c>
      <c r="H12" s="24">
        <v>0</v>
      </c>
      <c r="I12" s="42">
        <v>20</v>
      </c>
      <c r="J12" s="4">
        <v>2</v>
      </c>
      <c r="K12" s="4">
        <f t="shared" si="0"/>
        <v>83</v>
      </c>
    </row>
    <row r="13" spans="2:11" ht="16.5" x14ac:dyDescent="0.3">
      <c r="B13" s="3" t="s">
        <v>19</v>
      </c>
      <c r="C13" s="4">
        <v>210</v>
      </c>
      <c r="D13" s="4">
        <v>24</v>
      </c>
      <c r="E13" s="4">
        <v>3</v>
      </c>
      <c r="F13" s="4">
        <v>11</v>
      </c>
      <c r="G13" s="4">
        <v>2</v>
      </c>
      <c r="H13" s="76">
        <v>15</v>
      </c>
      <c r="I13" s="42">
        <v>9</v>
      </c>
      <c r="J13" s="4">
        <v>4</v>
      </c>
      <c r="K13" s="4">
        <f t="shared" si="0"/>
        <v>278</v>
      </c>
    </row>
    <row r="14" spans="2:11" ht="16.5" x14ac:dyDescent="0.3">
      <c r="B14" s="3" t="s">
        <v>20</v>
      </c>
      <c r="C14" s="2">
        <v>161</v>
      </c>
      <c r="D14" s="4">
        <v>8</v>
      </c>
      <c r="E14" s="4">
        <v>5</v>
      </c>
      <c r="F14" s="4">
        <v>4</v>
      </c>
      <c r="G14" s="75">
        <v>0</v>
      </c>
      <c r="H14" s="74">
        <v>8</v>
      </c>
      <c r="I14" s="65">
        <v>11</v>
      </c>
      <c r="J14" s="4">
        <v>1</v>
      </c>
      <c r="K14" s="4">
        <f t="shared" si="0"/>
        <v>198</v>
      </c>
    </row>
    <row r="15" spans="2:11" ht="16.5" x14ac:dyDescent="0.3">
      <c r="B15" s="3" t="s">
        <v>21</v>
      </c>
      <c r="C15" s="4">
        <v>322</v>
      </c>
      <c r="D15" s="4">
        <v>19</v>
      </c>
      <c r="E15" s="4">
        <v>0</v>
      </c>
      <c r="F15" s="4">
        <v>28</v>
      </c>
      <c r="G15" s="4">
        <v>5</v>
      </c>
      <c r="H15" s="77">
        <v>79</v>
      </c>
      <c r="I15" s="42">
        <v>35</v>
      </c>
      <c r="J15" s="4">
        <v>79</v>
      </c>
      <c r="K15" s="4">
        <f t="shared" si="0"/>
        <v>567</v>
      </c>
    </row>
    <row r="16" spans="2:11" ht="16.5" x14ac:dyDescent="0.3">
      <c r="B16" s="3" t="s">
        <v>22</v>
      </c>
      <c r="C16" s="47">
        <v>204</v>
      </c>
      <c r="D16" s="45">
        <v>17</v>
      </c>
      <c r="E16" s="45">
        <v>4</v>
      </c>
      <c r="F16" s="45">
        <v>27</v>
      </c>
      <c r="G16" s="45">
        <v>1</v>
      </c>
      <c r="H16" s="45">
        <v>92</v>
      </c>
      <c r="I16" s="45">
        <v>43</v>
      </c>
      <c r="J16" s="45">
        <v>21</v>
      </c>
      <c r="K16" s="45">
        <f t="shared" si="0"/>
        <v>409</v>
      </c>
    </row>
    <row r="17" spans="2:13" ht="16.5" x14ac:dyDescent="0.3">
      <c r="B17" s="3" t="s">
        <v>43</v>
      </c>
      <c r="C17" s="49">
        <v>295</v>
      </c>
      <c r="D17" s="50">
        <v>18</v>
      </c>
      <c r="E17" s="50">
        <v>17</v>
      </c>
      <c r="F17" s="50">
        <v>11</v>
      </c>
      <c r="G17" s="50">
        <v>4</v>
      </c>
      <c r="H17" s="50">
        <v>86</v>
      </c>
      <c r="I17" s="50">
        <v>126</v>
      </c>
      <c r="J17" s="50">
        <v>42</v>
      </c>
      <c r="K17" s="50">
        <f t="shared" si="0"/>
        <v>599</v>
      </c>
    </row>
    <row r="18" spans="2:13" ht="16.5" x14ac:dyDescent="0.3">
      <c r="B18" s="3" t="s">
        <v>24</v>
      </c>
      <c r="C18" s="4">
        <v>207</v>
      </c>
      <c r="D18" s="4">
        <v>19</v>
      </c>
      <c r="E18" s="4">
        <v>9</v>
      </c>
      <c r="F18" s="4">
        <v>4</v>
      </c>
      <c r="G18" s="4">
        <v>4</v>
      </c>
      <c r="H18" s="4">
        <v>80</v>
      </c>
      <c r="I18" s="47">
        <v>50</v>
      </c>
      <c r="J18" s="4">
        <v>19</v>
      </c>
      <c r="K18" s="4">
        <f t="shared" si="0"/>
        <v>392</v>
      </c>
    </row>
    <row r="19" spans="2:13" ht="16.5" x14ac:dyDescent="0.3">
      <c r="B19" s="3" t="s">
        <v>44</v>
      </c>
      <c r="C19" s="4"/>
      <c r="D19" s="4"/>
      <c r="E19" s="4"/>
      <c r="F19" s="4"/>
      <c r="G19" s="4"/>
      <c r="H19" s="4"/>
      <c r="I19" s="47"/>
      <c r="J19" s="4"/>
      <c r="K19" s="4"/>
    </row>
    <row r="20" spans="2:13" ht="16.5" x14ac:dyDescent="0.3">
      <c r="B20" s="3" t="s">
        <v>26</v>
      </c>
      <c r="C20" s="4"/>
      <c r="D20" s="4"/>
      <c r="E20" s="4"/>
      <c r="F20" s="4"/>
      <c r="G20" s="4"/>
      <c r="H20" s="4"/>
      <c r="I20" s="45"/>
      <c r="J20" s="4"/>
      <c r="K20" s="4"/>
      <c r="M20" s="23"/>
    </row>
    <row r="21" spans="2:13" ht="16.5" x14ac:dyDescent="0.3">
      <c r="B21" s="3" t="s">
        <v>27</v>
      </c>
      <c r="C21" s="4"/>
      <c r="D21" s="4"/>
      <c r="E21" s="4"/>
      <c r="F21" s="4"/>
      <c r="G21" s="4"/>
      <c r="H21" s="4"/>
      <c r="I21" s="47"/>
      <c r="J21" s="4"/>
      <c r="K21" s="4"/>
      <c r="M21" s="23"/>
    </row>
    <row r="22" spans="2:13" x14ac:dyDescent="0.25">
      <c r="B22" s="80" t="s">
        <v>8</v>
      </c>
      <c r="C22" s="80">
        <f t="shared" ref="C22:K22" si="1">SUM(C10:C21)</f>
        <v>1759</v>
      </c>
      <c r="D22" s="80">
        <f t="shared" si="1"/>
        <v>129</v>
      </c>
      <c r="E22" s="80">
        <f t="shared" si="1"/>
        <v>45</v>
      </c>
      <c r="F22" s="80">
        <f t="shared" si="1"/>
        <v>106</v>
      </c>
      <c r="G22" s="80">
        <f t="shared" si="1"/>
        <v>17</v>
      </c>
      <c r="H22" s="80">
        <f t="shared" si="1"/>
        <v>425</v>
      </c>
      <c r="I22" s="80">
        <f t="shared" si="1"/>
        <v>327</v>
      </c>
      <c r="J22" s="80">
        <f t="shared" si="1"/>
        <v>214</v>
      </c>
      <c r="K22" s="80">
        <f t="shared" si="1"/>
        <v>3022</v>
      </c>
      <c r="M22" s="23"/>
    </row>
    <row r="23" spans="2:13" x14ac:dyDescent="0.25">
      <c r="I23" s="22"/>
      <c r="M23" s="22"/>
    </row>
    <row r="24" spans="2:13" ht="18" customHeight="1" x14ac:dyDescent="0.25">
      <c r="B24" s="268" t="s">
        <v>14</v>
      </c>
      <c r="C24" s="269"/>
      <c r="D24" s="269"/>
    </row>
    <row r="25" spans="2:13" x14ac:dyDescent="0.25">
      <c r="B25" s="273"/>
      <c r="C25" s="273"/>
    </row>
  </sheetData>
  <mergeCells count="6">
    <mergeCell ref="B25:C25"/>
    <mergeCell ref="B7:J7"/>
    <mergeCell ref="B5:J5"/>
    <mergeCell ref="B24:D24"/>
    <mergeCell ref="B6:J6"/>
    <mergeCell ref="B8:J8"/>
  </mergeCells>
  <pageMargins left="0.25" right="0.25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</sheetPr>
  <dimension ref="B1:AH28"/>
  <sheetViews>
    <sheetView zoomScaleNormal="100" workbookViewId="0">
      <selection activeCell="AJ14" sqref="AJ14"/>
    </sheetView>
  </sheetViews>
  <sheetFormatPr baseColWidth="10" defaultColWidth="9.140625" defaultRowHeight="15" x14ac:dyDescent="0.25"/>
  <cols>
    <col min="1" max="1" width="0.140625" customWidth="1"/>
    <col min="2" max="2" width="6.140625" customWidth="1"/>
    <col min="3" max="3" width="3.85546875" customWidth="1"/>
    <col min="4" max="4" width="4.42578125" customWidth="1"/>
    <col min="5" max="5" width="4.7109375" style="2" customWidth="1"/>
    <col min="6" max="6" width="6.28515625" style="2" hidden="1" customWidth="1"/>
    <col min="7" max="7" width="5.140625" style="2" customWidth="1"/>
    <col min="8" max="8" width="4.7109375" style="2" customWidth="1"/>
    <col min="9" max="9" width="4.5703125" style="2" customWidth="1"/>
    <col min="10" max="10" width="4.28515625" style="2" customWidth="1"/>
    <col min="11" max="11" width="5.7109375" style="26" customWidth="1"/>
    <col min="12" max="12" width="5.85546875" style="2" customWidth="1"/>
    <col min="13" max="13" width="5.140625" style="2" customWidth="1"/>
    <col min="14" max="14" width="4.140625" style="2" customWidth="1"/>
    <col min="15" max="15" width="4.5703125" style="2" customWidth="1"/>
    <col min="16" max="16" width="4.85546875" style="2" customWidth="1"/>
    <col min="17" max="17" width="5.140625" style="2" customWidth="1"/>
    <col min="18" max="18" width="7.85546875" style="2" customWidth="1"/>
    <col min="19" max="19" width="5.7109375" style="2" customWidth="1"/>
    <col min="20" max="20" width="5.85546875" style="2" customWidth="1"/>
    <col min="21" max="21" width="4.42578125" style="2" customWidth="1"/>
    <col min="22" max="22" width="4.28515625" style="2" customWidth="1"/>
    <col min="23" max="23" width="5.140625" style="2" customWidth="1"/>
    <col min="24" max="24" width="5.42578125" style="2" customWidth="1"/>
    <col min="25" max="25" width="6.28515625" style="2" customWidth="1"/>
    <col min="26" max="26" width="6.140625" style="2" customWidth="1"/>
    <col min="27" max="27" width="5.42578125" style="2" customWidth="1"/>
    <col min="28" max="28" width="4.85546875" style="2" customWidth="1"/>
    <col min="29" max="29" width="6.28515625" style="2" customWidth="1"/>
    <col min="30" max="30" width="4.85546875" style="2" customWidth="1"/>
    <col min="31" max="31" width="5.28515625" style="2" customWidth="1"/>
    <col min="32" max="226" width="11.42578125" customWidth="1"/>
  </cols>
  <sheetData>
    <row r="1" spans="2:34" ht="16.5" x14ac:dyDescent="0.25">
      <c r="B1" s="270" t="s">
        <v>0</v>
      </c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  <c r="P1" s="270"/>
      <c r="Q1" s="270"/>
      <c r="R1" s="270"/>
      <c r="S1" s="270"/>
      <c r="T1" s="270"/>
      <c r="U1" s="270"/>
      <c r="V1" s="270"/>
      <c r="W1" s="270"/>
      <c r="X1" s="270"/>
      <c r="Y1" s="270"/>
      <c r="Z1" s="270"/>
      <c r="AA1" s="270"/>
      <c r="AB1" s="270"/>
      <c r="AC1" s="270"/>
      <c r="AD1" s="270"/>
      <c r="AE1" s="270"/>
    </row>
    <row r="2" spans="2:34" ht="16.5" customHeight="1" x14ac:dyDescent="0.25">
      <c r="B2" s="264" t="s">
        <v>29</v>
      </c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</row>
    <row r="3" spans="2:34" ht="20.25" x14ac:dyDescent="0.25">
      <c r="B3" s="254" t="s">
        <v>2</v>
      </c>
      <c r="C3" s="254"/>
      <c r="D3" s="254"/>
      <c r="E3" s="254"/>
      <c r="F3" s="254"/>
      <c r="G3" s="254"/>
      <c r="H3" s="254"/>
      <c r="I3" s="254"/>
      <c r="J3" s="254"/>
      <c r="K3" s="254"/>
      <c r="L3" s="254"/>
      <c r="M3" s="254"/>
      <c r="N3" s="254"/>
      <c r="O3" s="254"/>
      <c r="P3" s="254"/>
      <c r="Q3" s="254"/>
      <c r="R3" s="254"/>
      <c r="S3" s="254"/>
      <c r="T3" s="254"/>
      <c r="U3" s="254"/>
      <c r="V3" s="254"/>
      <c r="W3" s="254"/>
      <c r="X3" s="254"/>
      <c r="Y3" s="254"/>
      <c r="Z3" s="254"/>
      <c r="AA3" s="254"/>
      <c r="AB3" s="254"/>
      <c r="AC3" s="254"/>
      <c r="AD3" s="254"/>
      <c r="AE3" s="254"/>
    </row>
    <row r="4" spans="2:34" ht="18.75" customHeight="1" x14ac:dyDescent="0.25">
      <c r="B4" s="310" t="s">
        <v>93</v>
      </c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310"/>
      <c r="Z4" s="310"/>
      <c r="AA4" s="310"/>
      <c r="AB4" s="310"/>
      <c r="AC4" s="310"/>
      <c r="AD4" s="310"/>
      <c r="AE4" s="310"/>
    </row>
    <row r="5" spans="2:34" ht="40.5" customHeight="1" x14ac:dyDescent="0.25">
      <c r="B5" s="17" t="s">
        <v>32</v>
      </c>
      <c r="C5" s="311" t="s">
        <v>94</v>
      </c>
      <c r="D5" s="312"/>
      <c r="E5" s="312"/>
      <c r="F5" s="312"/>
      <c r="G5" s="312"/>
      <c r="H5" s="312"/>
      <c r="I5" s="312"/>
      <c r="J5" s="313"/>
      <c r="K5" s="311" t="s">
        <v>95</v>
      </c>
      <c r="L5" s="312"/>
      <c r="M5" s="312"/>
      <c r="N5" s="312"/>
      <c r="O5" s="313"/>
      <c r="P5" s="311" t="s">
        <v>96</v>
      </c>
      <c r="Q5" s="312"/>
      <c r="R5" s="312"/>
      <c r="S5" s="313"/>
      <c r="T5" s="311" t="s">
        <v>97</v>
      </c>
      <c r="U5" s="312"/>
      <c r="V5" s="312"/>
      <c r="W5" s="312"/>
      <c r="X5" s="312"/>
      <c r="Y5" s="312"/>
      <c r="Z5" s="313"/>
      <c r="AA5" s="304" t="s">
        <v>98</v>
      </c>
      <c r="AB5" s="305"/>
      <c r="AC5" s="306"/>
      <c r="AD5" s="181" t="s">
        <v>99</v>
      </c>
      <c r="AE5" s="61" t="s">
        <v>100</v>
      </c>
      <c r="AG5" s="89"/>
      <c r="AH5" s="89"/>
    </row>
    <row r="6" spans="2:34" ht="36" customHeight="1" x14ac:dyDescent="0.25">
      <c r="B6" s="29"/>
      <c r="C6" s="247" t="s">
        <v>101</v>
      </c>
      <c r="D6" s="248" t="s">
        <v>102</v>
      </c>
      <c r="E6" s="248" t="s">
        <v>103</v>
      </c>
      <c r="F6" s="249" t="s">
        <v>104</v>
      </c>
      <c r="G6" s="31" t="s">
        <v>105</v>
      </c>
      <c r="H6" s="31" t="s">
        <v>106</v>
      </c>
      <c r="I6" s="248" t="s">
        <v>107</v>
      </c>
      <c r="J6" s="247" t="s">
        <v>108</v>
      </c>
      <c r="K6" s="160" t="s">
        <v>102</v>
      </c>
      <c r="L6" s="160" t="s">
        <v>109</v>
      </c>
      <c r="M6" s="160" t="s">
        <v>101</v>
      </c>
      <c r="N6" s="160" t="s">
        <v>110</v>
      </c>
      <c r="O6" s="160" t="s">
        <v>111</v>
      </c>
      <c r="P6" s="161" t="s">
        <v>112</v>
      </c>
      <c r="Q6" s="162" t="s">
        <v>113</v>
      </c>
      <c r="R6" s="161" t="s">
        <v>114</v>
      </c>
      <c r="S6" s="161" t="s">
        <v>115</v>
      </c>
      <c r="T6" s="41" t="s">
        <v>105</v>
      </c>
      <c r="U6" s="41" t="s">
        <v>101</v>
      </c>
      <c r="V6" s="41" t="s">
        <v>116</v>
      </c>
      <c r="W6" s="41" t="s">
        <v>102</v>
      </c>
      <c r="X6" s="41" t="s">
        <v>106</v>
      </c>
      <c r="Y6" s="41" t="s">
        <v>107</v>
      </c>
      <c r="Z6" s="41" t="s">
        <v>104</v>
      </c>
      <c r="AA6" s="51" t="s">
        <v>112</v>
      </c>
      <c r="AB6" s="51" t="s">
        <v>113</v>
      </c>
      <c r="AC6" s="51" t="s">
        <v>115</v>
      </c>
      <c r="AD6" s="51" t="s">
        <v>113</v>
      </c>
      <c r="AE6" s="250"/>
      <c r="AG6" s="2"/>
    </row>
    <row r="7" spans="2:34" x14ac:dyDescent="0.25">
      <c r="B7" s="30" t="s">
        <v>16</v>
      </c>
      <c r="C7" s="191">
        <v>30</v>
      </c>
      <c r="D7" s="192">
        <v>20</v>
      </c>
      <c r="E7" s="155">
        <v>20</v>
      </c>
      <c r="F7" s="193">
        <v>0</v>
      </c>
      <c r="G7" s="194">
        <v>20</v>
      </c>
      <c r="H7" s="194">
        <v>20</v>
      </c>
      <c r="I7" s="194">
        <v>22</v>
      </c>
      <c r="J7" s="194">
        <v>110</v>
      </c>
      <c r="K7" s="113">
        <v>41</v>
      </c>
      <c r="L7" s="114">
        <v>41</v>
      </c>
      <c r="M7" s="114">
        <v>0</v>
      </c>
      <c r="N7" s="154">
        <v>0</v>
      </c>
      <c r="O7" s="115">
        <v>30</v>
      </c>
      <c r="P7" s="115">
        <v>30</v>
      </c>
      <c r="Q7" s="155">
        <v>8</v>
      </c>
      <c r="R7" s="155">
        <v>0</v>
      </c>
      <c r="S7" s="156">
        <v>30</v>
      </c>
      <c r="T7" s="156">
        <v>20</v>
      </c>
      <c r="U7" s="156">
        <v>18</v>
      </c>
      <c r="V7" s="156">
        <v>6</v>
      </c>
      <c r="W7" s="156">
        <v>0</v>
      </c>
      <c r="X7" s="155">
        <v>0</v>
      </c>
      <c r="Y7" s="115">
        <v>0</v>
      </c>
      <c r="Z7" s="238">
        <v>3</v>
      </c>
      <c r="AA7" s="155">
        <v>0</v>
      </c>
      <c r="AB7" s="155">
        <v>14</v>
      </c>
      <c r="AC7" s="115">
        <v>0</v>
      </c>
      <c r="AD7" s="115">
        <v>0</v>
      </c>
      <c r="AE7" s="113">
        <f>D7+K7</f>
        <v>61</v>
      </c>
    </row>
    <row r="8" spans="2:34" x14ac:dyDescent="0.25">
      <c r="B8" s="30" t="s">
        <v>17</v>
      </c>
      <c r="C8" s="191">
        <v>30</v>
      </c>
      <c r="D8" s="192">
        <v>19</v>
      </c>
      <c r="E8" s="155">
        <v>17</v>
      </c>
      <c r="F8" s="193">
        <v>0</v>
      </c>
      <c r="G8" s="193">
        <v>19</v>
      </c>
      <c r="H8" s="193">
        <v>53</v>
      </c>
      <c r="I8" s="194">
        <v>7</v>
      </c>
      <c r="J8" s="194">
        <v>47</v>
      </c>
      <c r="K8" s="116">
        <v>96</v>
      </c>
      <c r="L8" s="115">
        <v>96</v>
      </c>
      <c r="M8" s="114">
        <v>100</v>
      </c>
      <c r="N8" s="153">
        <v>0</v>
      </c>
      <c r="O8" s="115">
        <v>30</v>
      </c>
      <c r="P8" s="115">
        <v>30</v>
      </c>
      <c r="Q8" s="155">
        <v>7</v>
      </c>
      <c r="R8" s="155">
        <v>0</v>
      </c>
      <c r="S8" s="156">
        <v>30</v>
      </c>
      <c r="T8" s="156">
        <v>53</v>
      </c>
      <c r="U8" s="156">
        <v>107</v>
      </c>
      <c r="V8" s="156">
        <v>4</v>
      </c>
      <c r="W8" s="156">
        <v>0</v>
      </c>
      <c r="X8" s="157">
        <v>0</v>
      </c>
      <c r="Y8" s="119">
        <v>0</v>
      </c>
      <c r="Z8" s="238">
        <v>2</v>
      </c>
      <c r="AA8" s="155">
        <v>0</v>
      </c>
      <c r="AB8" s="155">
        <v>0</v>
      </c>
      <c r="AC8" s="115">
        <v>0</v>
      </c>
      <c r="AD8" s="115">
        <v>0</v>
      </c>
      <c r="AE8" s="113">
        <f t="shared" ref="AE8:AE15" si="0">D8+K8</f>
        <v>115</v>
      </c>
    </row>
    <row r="9" spans="2:34" x14ac:dyDescent="0.25">
      <c r="B9" s="96" t="s">
        <v>117</v>
      </c>
      <c r="C9" s="191">
        <v>30</v>
      </c>
      <c r="D9" s="192">
        <v>0</v>
      </c>
      <c r="E9" s="157">
        <v>0</v>
      </c>
      <c r="F9" s="195">
        <v>0</v>
      </c>
      <c r="G9" s="196">
        <v>0</v>
      </c>
      <c r="H9" s="196">
        <v>24</v>
      </c>
      <c r="I9" s="196">
        <v>20</v>
      </c>
      <c r="J9" s="196">
        <v>105</v>
      </c>
      <c r="K9" s="117">
        <v>45</v>
      </c>
      <c r="L9" s="118">
        <v>45</v>
      </c>
      <c r="M9" s="114">
        <v>100</v>
      </c>
      <c r="N9" s="153">
        <v>12</v>
      </c>
      <c r="O9" s="118">
        <v>90</v>
      </c>
      <c r="P9" s="118">
        <v>90</v>
      </c>
      <c r="Q9" s="155">
        <v>0</v>
      </c>
      <c r="R9" s="155">
        <v>8</v>
      </c>
      <c r="S9" s="118">
        <v>90</v>
      </c>
      <c r="T9" s="188">
        <v>24</v>
      </c>
      <c r="U9" s="188">
        <v>67</v>
      </c>
      <c r="V9" s="188">
        <v>3</v>
      </c>
      <c r="W9" s="156">
        <v>0</v>
      </c>
      <c r="X9" s="155">
        <v>0</v>
      </c>
      <c r="Y9" s="155">
        <v>0</v>
      </c>
      <c r="Z9" s="187">
        <v>0</v>
      </c>
      <c r="AA9" s="155">
        <v>0</v>
      </c>
      <c r="AB9" s="157">
        <v>0</v>
      </c>
      <c r="AC9" s="119">
        <v>0</v>
      </c>
      <c r="AD9" s="119">
        <v>20</v>
      </c>
      <c r="AE9" s="113">
        <f t="shared" si="0"/>
        <v>45</v>
      </c>
    </row>
    <row r="10" spans="2:34" x14ac:dyDescent="0.25">
      <c r="B10" s="96" t="s">
        <v>19</v>
      </c>
      <c r="C10" s="191">
        <v>35</v>
      </c>
      <c r="D10" s="192">
        <v>35</v>
      </c>
      <c r="E10" s="192">
        <v>28</v>
      </c>
      <c r="F10" s="153">
        <v>0</v>
      </c>
      <c r="G10" s="197">
        <v>41</v>
      </c>
      <c r="H10" s="154">
        <v>30</v>
      </c>
      <c r="I10" s="154">
        <v>96</v>
      </c>
      <c r="J10" s="154">
        <v>28</v>
      </c>
      <c r="K10" s="154">
        <v>98</v>
      </c>
      <c r="L10" s="152">
        <v>98</v>
      </c>
      <c r="M10" s="153">
        <v>0</v>
      </c>
      <c r="N10" s="153">
        <v>0</v>
      </c>
      <c r="O10" s="158">
        <v>60</v>
      </c>
      <c r="P10" s="185">
        <v>60</v>
      </c>
      <c r="Q10" s="153">
        <v>54</v>
      </c>
      <c r="R10" s="155">
        <v>4</v>
      </c>
      <c r="S10" s="159">
        <v>30</v>
      </c>
      <c r="T10" s="186">
        <v>60</v>
      </c>
      <c r="U10" s="186">
        <v>50</v>
      </c>
      <c r="V10" s="186">
        <v>16</v>
      </c>
      <c r="W10" s="156">
        <v>0</v>
      </c>
      <c r="X10" s="155">
        <v>0</v>
      </c>
      <c r="Y10" s="115">
        <v>0</v>
      </c>
      <c r="Z10" s="187">
        <v>0</v>
      </c>
      <c r="AA10" s="155">
        <v>0</v>
      </c>
      <c r="AB10" s="155">
        <v>0</v>
      </c>
      <c r="AC10" s="155">
        <v>0</v>
      </c>
      <c r="AD10" s="153">
        <v>42</v>
      </c>
      <c r="AE10" s="113">
        <f t="shared" si="0"/>
        <v>133</v>
      </c>
      <c r="AG10" s="2"/>
    </row>
    <row r="11" spans="2:34" ht="17.25" customHeight="1" x14ac:dyDescent="0.25">
      <c r="B11" s="30" t="s">
        <v>20</v>
      </c>
      <c r="C11" s="204">
        <v>30</v>
      </c>
      <c r="D11" s="205">
        <v>20</v>
      </c>
      <c r="E11" s="205">
        <v>12</v>
      </c>
      <c r="F11" s="199">
        <v>0</v>
      </c>
      <c r="G11" s="206">
        <v>20</v>
      </c>
      <c r="H11" s="207">
        <v>24</v>
      </c>
      <c r="I11" s="206">
        <v>35</v>
      </c>
      <c r="J11" s="206">
        <v>15</v>
      </c>
      <c r="K11" s="198">
        <v>29</v>
      </c>
      <c r="L11" s="199">
        <v>29</v>
      </c>
      <c r="M11" s="199">
        <v>50</v>
      </c>
      <c r="N11" s="200">
        <v>33</v>
      </c>
      <c r="O11" s="199">
        <v>60</v>
      </c>
      <c r="P11" s="199">
        <v>60</v>
      </c>
      <c r="Q11" s="199">
        <v>24</v>
      </c>
      <c r="R11" s="155">
        <v>0</v>
      </c>
      <c r="S11" s="201">
        <v>60</v>
      </c>
      <c r="T11" s="202">
        <v>24</v>
      </c>
      <c r="U11" s="203">
        <v>35</v>
      </c>
      <c r="V11" s="251">
        <v>1</v>
      </c>
      <c r="W11" s="156">
        <v>0</v>
      </c>
      <c r="X11" s="157">
        <v>0</v>
      </c>
      <c r="Y11" s="119">
        <v>0</v>
      </c>
      <c r="Z11" s="242">
        <v>2</v>
      </c>
      <c r="AA11" s="155">
        <v>0</v>
      </c>
      <c r="AB11" s="153">
        <v>0</v>
      </c>
      <c r="AC11" s="155">
        <v>0</v>
      </c>
      <c r="AD11" s="114">
        <v>35</v>
      </c>
      <c r="AE11" s="113">
        <f t="shared" si="0"/>
        <v>49</v>
      </c>
      <c r="AG11" s="2"/>
    </row>
    <row r="12" spans="2:34" x14ac:dyDescent="0.25">
      <c r="B12" s="30" t="s">
        <v>21</v>
      </c>
      <c r="C12" s="208">
        <v>30</v>
      </c>
      <c r="D12" s="209">
        <v>36</v>
      </c>
      <c r="E12" s="74">
        <v>31</v>
      </c>
      <c r="F12" s="213">
        <v>0</v>
      </c>
      <c r="G12" s="210">
        <v>18</v>
      </c>
      <c r="H12" s="210">
        <v>49</v>
      </c>
      <c r="I12" s="210">
        <v>48</v>
      </c>
      <c r="J12" s="210">
        <v>36</v>
      </c>
      <c r="K12" s="211">
        <v>58</v>
      </c>
      <c r="L12" s="186">
        <v>58</v>
      </c>
      <c r="M12" s="186">
        <v>50</v>
      </c>
      <c r="N12" s="212">
        <v>172</v>
      </c>
      <c r="O12" s="186">
        <v>110</v>
      </c>
      <c r="P12" s="186">
        <v>110</v>
      </c>
      <c r="Q12" s="74">
        <v>37</v>
      </c>
      <c r="R12" s="155">
        <v>0</v>
      </c>
      <c r="S12" s="186">
        <v>110</v>
      </c>
      <c r="T12" s="53">
        <v>49</v>
      </c>
      <c r="U12" s="74">
        <v>52</v>
      </c>
      <c r="V12" s="74">
        <v>9</v>
      </c>
      <c r="W12" s="156">
        <v>0</v>
      </c>
      <c r="X12" s="155">
        <v>0</v>
      </c>
      <c r="Y12" s="155">
        <v>0</v>
      </c>
      <c r="Z12" s="214">
        <v>6</v>
      </c>
      <c r="AA12" s="155">
        <v>0</v>
      </c>
      <c r="AB12" s="74">
        <v>1</v>
      </c>
      <c r="AC12" s="155">
        <v>0</v>
      </c>
      <c r="AD12" s="74">
        <v>10</v>
      </c>
      <c r="AE12" s="113">
        <f t="shared" si="0"/>
        <v>94</v>
      </c>
    </row>
    <row r="13" spans="2:34" x14ac:dyDescent="0.25">
      <c r="B13" s="96" t="s">
        <v>22</v>
      </c>
      <c r="C13" s="231">
        <v>100</v>
      </c>
      <c r="D13" s="126">
        <v>1</v>
      </c>
      <c r="E13" s="125">
        <v>0</v>
      </c>
      <c r="F13" s="126">
        <v>0</v>
      </c>
      <c r="G13" s="126">
        <v>0</v>
      </c>
      <c r="H13" s="126">
        <v>30</v>
      </c>
      <c r="I13" s="232">
        <v>6</v>
      </c>
      <c r="J13" s="232">
        <v>14</v>
      </c>
      <c r="K13" s="124">
        <v>43</v>
      </c>
      <c r="L13" s="125">
        <v>43</v>
      </c>
      <c r="M13" s="125">
        <v>50</v>
      </c>
      <c r="N13" s="126">
        <v>356</v>
      </c>
      <c r="O13" s="125">
        <v>30</v>
      </c>
      <c r="P13" s="126">
        <v>30</v>
      </c>
      <c r="Q13" s="127">
        <v>13</v>
      </c>
      <c r="R13" s="128">
        <v>19</v>
      </c>
      <c r="S13" s="126">
        <v>30</v>
      </c>
      <c r="T13" s="189">
        <v>40</v>
      </c>
      <c r="U13" s="189">
        <v>0</v>
      </c>
      <c r="V13" s="190">
        <v>1</v>
      </c>
      <c r="W13" s="239">
        <v>0</v>
      </c>
      <c r="X13" s="155">
        <v>0</v>
      </c>
      <c r="Y13" s="115">
        <v>0</v>
      </c>
      <c r="Z13" s="182">
        <v>1</v>
      </c>
      <c r="AA13" s="129">
        <v>0</v>
      </c>
      <c r="AB13" s="126">
        <v>0</v>
      </c>
      <c r="AC13" s="126">
        <v>0</v>
      </c>
      <c r="AD13" s="126">
        <v>6</v>
      </c>
      <c r="AE13" s="113">
        <f t="shared" si="0"/>
        <v>44</v>
      </c>
    </row>
    <row r="14" spans="2:34" x14ac:dyDescent="0.25">
      <c r="B14" s="30" t="s">
        <v>23</v>
      </c>
      <c r="C14" s="212">
        <v>0</v>
      </c>
      <c r="D14" s="212">
        <v>0</v>
      </c>
      <c r="E14" s="212">
        <v>0</v>
      </c>
      <c r="F14" s="212">
        <v>0</v>
      </c>
      <c r="G14" s="212">
        <v>0</v>
      </c>
      <c r="H14" s="212">
        <v>0</v>
      </c>
      <c r="I14" s="212">
        <v>0</v>
      </c>
      <c r="J14" s="212">
        <v>0</v>
      </c>
      <c r="K14" s="212">
        <v>117</v>
      </c>
      <c r="L14" s="212">
        <v>117</v>
      </c>
      <c r="M14" s="212">
        <v>0</v>
      </c>
      <c r="N14" s="212">
        <v>0</v>
      </c>
      <c r="O14" s="212">
        <v>90</v>
      </c>
      <c r="P14" s="212">
        <v>90</v>
      </c>
      <c r="Q14" s="131">
        <v>14</v>
      </c>
      <c r="R14" s="131">
        <v>5</v>
      </c>
      <c r="S14" s="122">
        <v>90</v>
      </c>
      <c r="T14" s="122">
        <v>53</v>
      </c>
      <c r="U14" s="122">
        <v>0</v>
      </c>
      <c r="V14" s="122">
        <v>2</v>
      </c>
      <c r="W14" s="240">
        <v>0</v>
      </c>
      <c r="X14" s="157">
        <v>0</v>
      </c>
      <c r="Y14" s="119">
        <v>0</v>
      </c>
      <c r="Z14" s="243">
        <v>1</v>
      </c>
      <c r="AA14" s="129">
        <v>0</v>
      </c>
      <c r="AB14" s="122">
        <v>0</v>
      </c>
      <c r="AC14" s="122">
        <v>0</v>
      </c>
      <c r="AD14" s="245">
        <v>0</v>
      </c>
      <c r="AE14" s="246">
        <f t="shared" si="0"/>
        <v>117</v>
      </c>
    </row>
    <row r="15" spans="2:34" x14ac:dyDescent="0.25">
      <c r="B15" s="30" t="s">
        <v>24</v>
      </c>
      <c r="C15" s="235">
        <v>0</v>
      </c>
      <c r="D15" s="236">
        <v>0</v>
      </c>
      <c r="E15" s="235">
        <v>0</v>
      </c>
      <c r="F15" s="236">
        <v>0</v>
      </c>
      <c r="G15" s="235">
        <v>0</v>
      </c>
      <c r="H15" s="236">
        <v>0</v>
      </c>
      <c r="I15" s="235">
        <v>0</v>
      </c>
      <c r="J15" s="236">
        <v>0</v>
      </c>
      <c r="K15" s="235">
        <v>111</v>
      </c>
      <c r="L15" s="235">
        <v>111</v>
      </c>
      <c r="M15" s="235">
        <v>0</v>
      </c>
      <c r="N15" s="236">
        <v>0</v>
      </c>
      <c r="O15" s="237">
        <v>120</v>
      </c>
      <c r="P15" s="74">
        <v>120</v>
      </c>
      <c r="Q15" s="123">
        <v>31</v>
      </c>
      <c r="R15" s="123">
        <v>19</v>
      </c>
      <c r="S15" s="74">
        <v>120</v>
      </c>
      <c r="T15" s="123">
        <v>112</v>
      </c>
      <c r="U15" s="123">
        <v>15</v>
      </c>
      <c r="V15" s="123">
        <v>1</v>
      </c>
      <c r="W15" s="241">
        <v>0</v>
      </c>
      <c r="X15" s="155">
        <v>112</v>
      </c>
      <c r="Y15" s="155">
        <v>52</v>
      </c>
      <c r="Z15" s="244">
        <v>2</v>
      </c>
      <c r="AA15" s="129">
        <v>0</v>
      </c>
      <c r="AB15" s="122">
        <v>0</v>
      </c>
      <c r="AC15" s="122">
        <v>0</v>
      </c>
      <c r="AD15" s="122">
        <v>0</v>
      </c>
      <c r="AE15" s="246">
        <f t="shared" si="0"/>
        <v>111</v>
      </c>
    </row>
    <row r="16" spans="2:34" x14ac:dyDescent="0.25">
      <c r="B16" s="96" t="s">
        <v>25</v>
      </c>
      <c r="C16" s="133"/>
      <c r="D16" s="134"/>
      <c r="E16" s="130"/>
      <c r="F16" s="130"/>
      <c r="G16" s="130"/>
      <c r="H16" s="122"/>
      <c r="I16" s="135"/>
      <c r="J16" s="135"/>
      <c r="K16" s="122"/>
      <c r="L16" s="122"/>
      <c r="M16" s="122"/>
      <c r="N16" s="122"/>
      <c r="O16" s="122"/>
      <c r="P16" s="122"/>
      <c r="Q16" s="135"/>
      <c r="R16" s="135"/>
      <c r="S16" s="122"/>
      <c r="T16" s="122"/>
      <c r="U16" s="122"/>
      <c r="V16" s="122"/>
      <c r="W16" s="122"/>
      <c r="X16" s="132"/>
      <c r="Y16" s="132"/>
      <c r="Z16" s="135"/>
      <c r="AA16" s="122"/>
      <c r="AB16" s="135"/>
      <c r="AC16" s="183"/>
      <c r="AD16" s="183"/>
      <c r="AE16" s="184"/>
    </row>
    <row r="17" spans="2:31" x14ac:dyDescent="0.25">
      <c r="B17" s="30" t="s">
        <v>26</v>
      </c>
      <c r="C17" s="136"/>
      <c r="D17" s="137"/>
      <c r="E17" s="138"/>
      <c r="F17" s="139"/>
      <c r="G17" s="139"/>
      <c r="H17" s="95"/>
      <c r="I17" s="139"/>
      <c r="J17" s="139"/>
      <c r="K17" s="95"/>
      <c r="L17" s="95"/>
      <c r="M17" s="95"/>
      <c r="N17" s="95"/>
      <c r="O17" s="95"/>
      <c r="P17" s="95"/>
      <c r="Q17" s="139"/>
      <c r="R17" s="139"/>
      <c r="S17" s="95"/>
      <c r="T17" s="95"/>
      <c r="U17" s="95"/>
      <c r="V17" s="95"/>
      <c r="W17" s="95"/>
      <c r="X17" s="95"/>
      <c r="Y17" s="95"/>
      <c r="Z17" s="95"/>
      <c r="AA17" s="95"/>
      <c r="AB17" s="139"/>
      <c r="AC17" s="139"/>
      <c r="AD17" s="139"/>
      <c r="AE17" s="95"/>
    </row>
    <row r="18" spans="2:31" x14ac:dyDescent="0.25">
      <c r="B18" s="30" t="s">
        <v>27</v>
      </c>
      <c r="C18" s="140"/>
      <c r="D18" s="120"/>
      <c r="E18" s="141"/>
      <c r="F18" s="141"/>
      <c r="G18" s="141"/>
      <c r="H18" s="121"/>
      <c r="I18" s="52"/>
      <c r="J18" s="52"/>
      <c r="K18" s="95"/>
      <c r="L18" s="95"/>
      <c r="M18" s="121"/>
      <c r="N18" s="121"/>
      <c r="O18" s="121"/>
      <c r="P18" s="121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95"/>
    </row>
    <row r="19" spans="2:31" x14ac:dyDescent="0.25">
      <c r="B19" s="37" t="s">
        <v>8</v>
      </c>
      <c r="C19" s="108">
        <f t="shared" ref="C19:S19" si="1">SUM(C7:C18)</f>
        <v>285</v>
      </c>
      <c r="D19" s="108">
        <f t="shared" si="1"/>
        <v>131</v>
      </c>
      <c r="E19" s="109">
        <f t="shared" si="1"/>
        <v>108</v>
      </c>
      <c r="F19" s="109">
        <f t="shared" si="1"/>
        <v>0</v>
      </c>
      <c r="G19" s="109">
        <f t="shared" si="1"/>
        <v>118</v>
      </c>
      <c r="H19" s="110">
        <f t="shared" si="1"/>
        <v>230</v>
      </c>
      <c r="I19" s="111">
        <f t="shared" si="1"/>
        <v>234</v>
      </c>
      <c r="J19" s="111">
        <f t="shared" si="1"/>
        <v>355</v>
      </c>
      <c r="K19" s="110">
        <f t="shared" si="1"/>
        <v>638</v>
      </c>
      <c r="L19" s="110">
        <f t="shared" si="1"/>
        <v>638</v>
      </c>
      <c r="M19" s="110">
        <f>SUM(M7:M18)</f>
        <v>350</v>
      </c>
      <c r="N19" s="110">
        <f t="shared" ref="N19" si="2">SUM(N7:N18)</f>
        <v>573</v>
      </c>
      <c r="O19" s="110">
        <f t="shared" si="1"/>
        <v>620</v>
      </c>
      <c r="P19" s="110">
        <f t="shared" si="1"/>
        <v>620</v>
      </c>
      <c r="Q19" s="110">
        <f t="shared" si="1"/>
        <v>188</v>
      </c>
      <c r="R19" s="110">
        <f t="shared" si="1"/>
        <v>55</v>
      </c>
      <c r="S19" s="110">
        <f t="shared" si="1"/>
        <v>590</v>
      </c>
      <c r="T19" s="224">
        <f>SUM(T7:T18)</f>
        <v>435</v>
      </c>
      <c r="U19" s="224">
        <f>SUM(U7:U18)</f>
        <v>344</v>
      </c>
      <c r="V19" s="224">
        <f t="shared" ref="V19:AD19" si="3">SUM(V7:V18)</f>
        <v>43</v>
      </c>
      <c r="W19" s="224">
        <f t="shared" si="3"/>
        <v>0</v>
      </c>
      <c r="X19" s="224"/>
      <c r="Y19" s="224"/>
      <c r="Z19" s="224">
        <f t="shared" si="3"/>
        <v>17</v>
      </c>
      <c r="AA19" s="110">
        <f t="shared" si="3"/>
        <v>0</v>
      </c>
      <c r="AB19" s="110">
        <f t="shared" si="3"/>
        <v>15</v>
      </c>
      <c r="AC19" s="110">
        <f>SUM(AC7:AC18)</f>
        <v>0</v>
      </c>
      <c r="AD19" s="110">
        <f t="shared" si="3"/>
        <v>113</v>
      </c>
      <c r="AE19" s="110">
        <f>SUM(AE7:AE18)</f>
        <v>769</v>
      </c>
    </row>
    <row r="20" spans="2:31" x14ac:dyDescent="0.25">
      <c r="B20" s="275" t="s">
        <v>118</v>
      </c>
      <c r="C20" s="275"/>
      <c r="D20" s="89"/>
      <c r="E20" s="279" t="s">
        <v>119</v>
      </c>
      <c r="F20" s="279"/>
      <c r="G20" s="279"/>
      <c r="H20" s="279"/>
      <c r="I20" s="279"/>
      <c r="J20" s="275" t="s">
        <v>118</v>
      </c>
      <c r="K20" s="275"/>
      <c r="M20" s="276" t="s">
        <v>119</v>
      </c>
      <c r="N20" s="277"/>
      <c r="O20" s="277"/>
      <c r="P20" s="277"/>
      <c r="Q20" s="278"/>
      <c r="T20" s="276" t="s">
        <v>119</v>
      </c>
      <c r="U20" s="277"/>
      <c r="V20" s="277"/>
      <c r="W20" s="277"/>
      <c r="X20" s="277"/>
      <c r="Y20" s="277"/>
      <c r="Z20" s="278"/>
    </row>
    <row r="21" spans="2:31" ht="19.5" customHeight="1" x14ac:dyDescent="0.25">
      <c r="B21" s="281" t="s">
        <v>120</v>
      </c>
      <c r="C21" s="281"/>
      <c r="D21" s="85"/>
      <c r="E21" s="298" t="s">
        <v>121</v>
      </c>
      <c r="F21" s="299"/>
      <c r="G21" s="299"/>
      <c r="H21" s="299"/>
      <c r="I21" s="300"/>
      <c r="J21" s="281" t="s">
        <v>122</v>
      </c>
      <c r="K21" s="281"/>
      <c r="M21" s="292" t="s">
        <v>123</v>
      </c>
      <c r="N21" s="293"/>
      <c r="O21" s="293"/>
      <c r="P21" s="293"/>
      <c r="Q21" s="294"/>
      <c r="R21" s="26"/>
      <c r="S21" s="27"/>
      <c r="T21" s="215" t="s">
        <v>124</v>
      </c>
      <c r="U21" s="216"/>
      <c r="V21" s="217" t="s">
        <v>125</v>
      </c>
      <c r="W21" s="217"/>
      <c r="X21" s="217"/>
      <c r="Y21" s="217"/>
      <c r="Z21" s="218"/>
      <c r="AA21" s="27"/>
      <c r="AB21" s="27"/>
      <c r="AC21" s="27"/>
      <c r="AD21" s="27"/>
      <c r="AE21" s="27"/>
    </row>
    <row r="22" spans="2:31" x14ac:dyDescent="0.25">
      <c r="B22" s="281" t="s">
        <v>126</v>
      </c>
      <c r="C22" s="281"/>
      <c r="D22" s="85"/>
      <c r="E22" s="280" t="s">
        <v>127</v>
      </c>
      <c r="F22" s="281"/>
      <c r="G22" s="281"/>
      <c r="H22" s="281"/>
      <c r="I22" s="282"/>
      <c r="J22" s="288" t="s">
        <v>128</v>
      </c>
      <c r="K22" s="288"/>
      <c r="M22" s="280" t="s">
        <v>129</v>
      </c>
      <c r="N22" s="281"/>
      <c r="O22" s="281"/>
      <c r="P22" s="281"/>
      <c r="Q22" s="282"/>
      <c r="T22" s="215" t="s">
        <v>130</v>
      </c>
      <c r="U22" s="216"/>
      <c r="V22" s="283" t="s">
        <v>131</v>
      </c>
      <c r="W22" s="283"/>
      <c r="X22" s="283"/>
      <c r="Y22" s="283"/>
      <c r="Z22" s="284"/>
    </row>
    <row r="23" spans="2:31" x14ac:dyDescent="0.25">
      <c r="B23" s="281" t="s">
        <v>132</v>
      </c>
      <c r="C23" s="281"/>
      <c r="D23" s="85"/>
      <c r="E23" s="225" t="s">
        <v>133</v>
      </c>
      <c r="F23" s="34"/>
      <c r="G23" s="34"/>
      <c r="H23" s="34"/>
      <c r="I23" s="226"/>
      <c r="J23" s="281" t="s">
        <v>134</v>
      </c>
      <c r="K23" s="281"/>
      <c r="M23" s="280" t="s">
        <v>135</v>
      </c>
      <c r="N23" s="281"/>
      <c r="O23" s="281"/>
      <c r="P23" s="281"/>
      <c r="Q23" s="282"/>
      <c r="T23" s="215" t="s">
        <v>136</v>
      </c>
      <c r="U23" s="216"/>
      <c r="V23" s="217" t="s">
        <v>137</v>
      </c>
      <c r="W23" s="217"/>
      <c r="X23" s="217"/>
      <c r="Y23" s="217"/>
      <c r="Z23" s="218"/>
      <c r="AA23" s="87"/>
      <c r="AB23" s="87"/>
      <c r="AC23" s="87"/>
      <c r="AE23" s="20"/>
    </row>
    <row r="24" spans="2:31" ht="18.75" customHeight="1" x14ac:dyDescent="0.25">
      <c r="B24" s="281" t="s">
        <v>138</v>
      </c>
      <c r="C24" s="281"/>
      <c r="D24" s="85"/>
      <c r="E24" s="280" t="s">
        <v>139</v>
      </c>
      <c r="F24" s="281"/>
      <c r="G24" s="281"/>
      <c r="H24" s="281"/>
      <c r="I24" s="282"/>
      <c r="J24" s="281" t="s">
        <v>140</v>
      </c>
      <c r="K24" s="281"/>
      <c r="L24" s="88"/>
      <c r="M24" s="295" t="s">
        <v>141</v>
      </c>
      <c r="N24" s="296"/>
      <c r="O24" s="296"/>
      <c r="P24" s="296"/>
      <c r="Q24" s="297"/>
      <c r="R24" s="88"/>
      <c r="T24" s="215" t="s">
        <v>142</v>
      </c>
      <c r="U24" s="216"/>
      <c r="V24" s="217" t="s">
        <v>143</v>
      </c>
      <c r="W24" s="217"/>
      <c r="X24" s="217"/>
      <c r="Y24" s="217"/>
      <c r="Z24" s="219"/>
      <c r="AA24" s="85"/>
      <c r="AB24" s="85"/>
      <c r="AC24" s="85"/>
    </row>
    <row r="25" spans="2:31" ht="22.5" customHeight="1" x14ac:dyDescent="0.25">
      <c r="B25" s="281" t="s">
        <v>144</v>
      </c>
      <c r="C25" s="281"/>
      <c r="D25" s="85"/>
      <c r="E25" s="301" t="s">
        <v>145</v>
      </c>
      <c r="F25" s="302"/>
      <c r="G25" s="302"/>
      <c r="H25" s="302"/>
      <c r="I25" s="303"/>
      <c r="J25" s="281" t="s">
        <v>146</v>
      </c>
      <c r="K25" s="281"/>
      <c r="L25" s="85"/>
      <c r="M25" s="289" t="s">
        <v>147</v>
      </c>
      <c r="N25" s="290"/>
      <c r="O25" s="290"/>
      <c r="P25" s="290"/>
      <c r="Q25" s="291"/>
      <c r="T25" s="220" t="s">
        <v>148</v>
      </c>
      <c r="U25" s="221"/>
      <c r="V25" s="222" t="s">
        <v>149</v>
      </c>
      <c r="W25" s="222"/>
      <c r="X25" s="222"/>
      <c r="Y25" s="222"/>
      <c r="Z25" s="223"/>
      <c r="AA25" s="85"/>
      <c r="AB25" s="85"/>
      <c r="AC25" s="85"/>
    </row>
    <row r="26" spans="2:31" ht="22.5" customHeight="1" x14ac:dyDescent="0.25">
      <c r="B26" s="281" t="s">
        <v>150</v>
      </c>
      <c r="C26" s="281"/>
      <c r="D26" s="34"/>
      <c r="E26" s="285" t="s">
        <v>151</v>
      </c>
      <c r="F26" s="286"/>
      <c r="G26" s="286"/>
      <c r="H26" s="286"/>
      <c r="I26" s="287"/>
      <c r="J26" s="84"/>
      <c r="Q26"/>
      <c r="R26"/>
      <c r="W26" s="28"/>
      <c r="X26" s="28"/>
      <c r="Y26" s="28"/>
      <c r="Z26" s="85"/>
      <c r="AA26" s="85"/>
      <c r="AB26" s="85"/>
      <c r="AC26" s="85"/>
    </row>
    <row r="27" spans="2:31" x14ac:dyDescent="0.25">
      <c r="B27" s="281" t="s">
        <v>112</v>
      </c>
      <c r="C27" s="281"/>
      <c r="D27" s="85"/>
      <c r="E27" s="280" t="s">
        <v>152</v>
      </c>
      <c r="F27" s="281"/>
      <c r="G27" s="281"/>
      <c r="H27" s="281"/>
      <c r="I27" s="282"/>
      <c r="J27" s="84"/>
      <c r="W27" s="28"/>
      <c r="X27" s="28"/>
      <c r="Y27" s="28"/>
      <c r="Z27" s="85"/>
      <c r="AA27" s="85"/>
      <c r="AB27" s="85"/>
      <c r="AC27" s="85"/>
    </row>
    <row r="28" spans="2:31" ht="15" customHeight="1" x14ac:dyDescent="0.3">
      <c r="B28" s="281" t="s">
        <v>153</v>
      </c>
      <c r="C28" s="281"/>
      <c r="E28" s="307" t="s">
        <v>154</v>
      </c>
      <c r="F28" s="308"/>
      <c r="G28" s="308"/>
      <c r="H28" s="308"/>
      <c r="I28" s="309"/>
      <c r="J28" s="84"/>
      <c r="K28" s="86"/>
      <c r="M28" s="314" t="s">
        <v>14</v>
      </c>
      <c r="N28" s="314"/>
      <c r="O28" s="314"/>
      <c r="P28" s="314"/>
      <c r="Q28" s="314"/>
      <c r="R28" s="314"/>
      <c r="S28" s="314"/>
      <c r="T28" s="314"/>
      <c r="U28" s="97"/>
      <c r="W28" s="28"/>
      <c r="X28" s="28"/>
      <c r="Y28" s="28"/>
    </row>
  </sheetData>
  <mergeCells count="41">
    <mergeCell ref="AA5:AC5"/>
    <mergeCell ref="E28:I28"/>
    <mergeCell ref="B28:C28"/>
    <mergeCell ref="B1:AE1"/>
    <mergeCell ref="B2:AE2"/>
    <mergeCell ref="B3:AE3"/>
    <mergeCell ref="B4:AE4"/>
    <mergeCell ref="C5:J5"/>
    <mergeCell ref="K5:O5"/>
    <mergeCell ref="M28:T28"/>
    <mergeCell ref="B21:C21"/>
    <mergeCell ref="B22:C22"/>
    <mergeCell ref="P5:S5"/>
    <mergeCell ref="T5:Z5"/>
    <mergeCell ref="B27:C27"/>
    <mergeCell ref="B26:C26"/>
    <mergeCell ref="E21:I21"/>
    <mergeCell ref="B25:C25"/>
    <mergeCell ref="B24:C24"/>
    <mergeCell ref="B23:C23"/>
    <mergeCell ref="E25:I25"/>
    <mergeCell ref="J21:K21"/>
    <mergeCell ref="J22:K22"/>
    <mergeCell ref="M25:Q25"/>
    <mergeCell ref="M21:Q21"/>
    <mergeCell ref="M22:Q22"/>
    <mergeCell ref="M24:Q24"/>
    <mergeCell ref="M23:Q23"/>
    <mergeCell ref="E27:I27"/>
    <mergeCell ref="V22:Z22"/>
    <mergeCell ref="J24:K24"/>
    <mergeCell ref="J25:K25"/>
    <mergeCell ref="J23:K23"/>
    <mergeCell ref="E26:I26"/>
    <mergeCell ref="E24:I24"/>
    <mergeCell ref="E22:I22"/>
    <mergeCell ref="B20:C20"/>
    <mergeCell ref="J20:K20"/>
    <mergeCell ref="T20:Z20"/>
    <mergeCell ref="M20:Q20"/>
    <mergeCell ref="E20:I20"/>
  </mergeCells>
  <pageMargins left="0.25" right="0.25" top="0.75" bottom="0.75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</vt:vector>
  </HeadingPairs>
  <TitlesOfParts>
    <vt:vector size="8" baseType="lpstr">
      <vt:lpstr>Resumen por Trimestre</vt:lpstr>
      <vt:lpstr>Préstamos de documentos</vt:lpstr>
      <vt:lpstr>Desarrollo de colecciones</vt:lpstr>
      <vt:lpstr>Est. por tipo de usuarios</vt:lpstr>
      <vt:lpstr>Est. por colecciones</vt:lpstr>
      <vt:lpstr>Est. por tipo de documento</vt:lpstr>
      <vt:lpstr>Proc. tecn. y responsable</vt:lpstr>
      <vt:lpstr>Gráfico</vt:lpstr>
    </vt:vector>
  </TitlesOfParts>
  <Manager/>
  <Company>Universidad Carlos III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Amarilis Beltre Mendez</dc:creator>
  <cp:keywords/>
  <dc:description/>
  <cp:lastModifiedBy>Amarilis Beltre</cp:lastModifiedBy>
  <cp:revision/>
  <dcterms:created xsi:type="dcterms:W3CDTF">2011-04-26T16:35:06Z</dcterms:created>
  <dcterms:modified xsi:type="dcterms:W3CDTF">2024-10-08T19:51:32Z</dcterms:modified>
  <cp:category/>
  <cp:contentStatus/>
</cp:coreProperties>
</file>